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lvari vechiul PC - Oana Constantinescu\D\aaa\ct_executie\CONT EXECUTIE 2026\02.2026\"/>
    </mc:Choice>
  </mc:AlternateContent>
  <xr:revisionPtr revIDLastSave="0" documentId="13_ncr:1_{A42B8150-A840-4536-A437-84DFC55DD2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DET" sheetId="4" r:id="rId1"/>
    <sheet name="Sheet1" sheetId="1" r:id="rId2"/>
    <sheet name="Sheet2" sheetId="2" r:id="rId3"/>
  </sheets>
  <definedNames>
    <definedName name="_xlnm._FilterDatabase" localSheetId="0" hidden="1">JUDET!$K$4:$K$841</definedName>
    <definedName name="_xlnm.Print_Area" localSheetId="0">JUDET!$A$1:$Q$461</definedName>
    <definedName name="_xlnm.Print_Area">#REF!</definedName>
    <definedName name="_xlnm.Print_Titles" localSheetId="0">JUDET!$6:$7</definedName>
    <definedName name="_xlnm.Print_Titles">#N/A</definedName>
    <definedName name="test">#REF!</definedName>
    <definedName name="Z_397CD15D_2114_4EF5_824A_761F5DAAF476_.wvu.PrintArea" localSheetId="0" hidden="1">JUDET!$G$10:$O$461</definedName>
    <definedName name="Z_397CD15D_2114_4EF5_824A_761F5DAAF476_.wvu.Rows" localSheetId="0" hidden="1">JUDET!#REF!,JUDET!#REF!,JUDET!#REF!,JUDET!$116:$116,JUDET!$118:$119,JUDET!$122:$124,JUDET!$126:$128,JUDET!$142:$142,JUDET!$148:$149,JUDET!$153:$154,JUDET!#REF!,JUDET!#REF!,JUDET!$189:$190,JUDET!$193:$195,JUDET!$214:$214,JUDET!$220:$221,JUDET!$225:$225,JUDET!#REF!,JUDET!$230:$230,JUDET!$233:$233,JUDET!$245:$245,JUDET!$247:$247,JUDET!$252:$252,JUDET!$258:$258,JUDET!#REF!,JUDET!$274:$275,JUDET!$278:$280,JUDET!$283:$285,JUDET!$287:$287,JUDET!$304:$304,JUDET!$310:$311,JUDET!$321:$321,JUDET!$324:$324,JUDET!$362:$363,JUDET!$378:$378,JUDET!#REF!,JUDET!$393:$393,JUDET!$396:$396,JUDET!$452:$452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52" i="4" l="1"/>
  <c r="O350" i="4"/>
  <c r="O341" i="4"/>
  <c r="O248" i="4" l="1"/>
  <c r="L14" i="4"/>
  <c r="H339" i="4"/>
  <c r="N339" i="4"/>
  <c r="L339" i="4"/>
  <c r="I339" i="4"/>
  <c r="N433" i="4" l="1"/>
  <c r="L433" i="4"/>
  <c r="I433" i="4"/>
  <c r="H433" i="4"/>
  <c r="I411" i="4" l="1"/>
  <c r="K287" i="4"/>
  <c r="K412" i="4" l="1"/>
  <c r="K413" i="4"/>
  <c r="K359" i="4" l="1"/>
  <c r="J306" i="4" l="1"/>
  <c r="K324" i="4"/>
  <c r="L333" i="4" l="1"/>
  <c r="K269" i="4"/>
  <c r="O443" i="4" l="1"/>
  <c r="H421" i="4" l="1"/>
  <c r="H358" i="4"/>
  <c r="H419" i="4" l="1"/>
  <c r="H418" i="4" s="1"/>
  <c r="H367" i="4"/>
  <c r="H322" i="4"/>
  <c r="I241" i="4"/>
  <c r="N229" i="4" l="1"/>
  <c r="L229" i="4"/>
  <c r="I229" i="4"/>
  <c r="H229" i="4"/>
  <c r="N101" i="4"/>
  <c r="O446" i="4" l="1"/>
  <c r="J446" i="4"/>
  <c r="O242" i="4"/>
  <c r="Q242" i="4" s="1"/>
  <c r="O243" i="4"/>
  <c r="Q243" i="4" s="1"/>
  <c r="N241" i="4"/>
  <c r="N240" i="4" s="1"/>
  <c r="L241" i="4"/>
  <c r="L240" i="4" s="1"/>
  <c r="J242" i="4"/>
  <c r="J243" i="4"/>
  <c r="I240" i="4"/>
  <c r="H241" i="4"/>
  <c r="J241" i="4" s="1"/>
  <c r="O241" i="4" l="1"/>
  <c r="P243" i="4"/>
  <c r="P242" i="4"/>
  <c r="P241" i="4"/>
  <c r="Q241" i="4"/>
  <c r="P446" i="4"/>
  <c r="H240" i="4"/>
  <c r="Q446" i="4"/>
  <c r="O240" i="4"/>
  <c r="O49" i="4"/>
  <c r="P49" i="4" s="1"/>
  <c r="O50" i="4"/>
  <c r="P50" i="4" s="1"/>
  <c r="O51" i="4"/>
  <c r="P51" i="4" s="1"/>
  <c r="N48" i="4"/>
  <c r="L48" i="4"/>
  <c r="K49" i="4"/>
  <c r="K50" i="4"/>
  <c r="K51" i="4"/>
  <c r="J40" i="4"/>
  <c r="J43" i="4"/>
  <c r="J45" i="4"/>
  <c r="J46" i="4"/>
  <c r="J47" i="4"/>
  <c r="J49" i="4"/>
  <c r="J50" i="4"/>
  <c r="J51" i="4"/>
  <c r="J53" i="4"/>
  <c r="J55" i="4"/>
  <c r="J56" i="4"/>
  <c r="J57" i="4"/>
  <c r="J59" i="4"/>
  <c r="J64" i="4"/>
  <c r="J65" i="4"/>
  <c r="I48" i="4"/>
  <c r="H48" i="4"/>
  <c r="O438" i="4"/>
  <c r="O417" i="4"/>
  <c r="O416" i="4"/>
  <c r="O415" i="4"/>
  <c r="N414" i="4"/>
  <c r="Q240" i="4" l="1"/>
  <c r="P240" i="4"/>
  <c r="J240" i="4"/>
  <c r="J48" i="4"/>
  <c r="K48" i="4"/>
  <c r="Q51" i="4"/>
  <c r="O48" i="4"/>
  <c r="Q48" i="4" s="1"/>
  <c r="Q50" i="4"/>
  <c r="Q49" i="4"/>
  <c r="O257" i="4"/>
  <c r="O101" i="4"/>
  <c r="O247" i="4"/>
  <c r="N448" i="4"/>
  <c r="N386" i="4" s="1"/>
  <c r="N436" i="4"/>
  <c r="N431" i="4"/>
  <c r="N427" i="4"/>
  <c r="N423" i="4" s="1"/>
  <c r="O423" i="4" s="1"/>
  <c r="N411" i="4"/>
  <c r="N408" i="4"/>
  <c r="N405" i="4"/>
  <c r="N402" i="4"/>
  <c r="N399" i="4"/>
  <c r="N396" i="4"/>
  <c r="N395" i="4" s="1"/>
  <c r="N392" i="4"/>
  <c r="N390" i="4"/>
  <c r="N383" i="4"/>
  <c r="N375" i="4"/>
  <c r="N374" i="4" s="1"/>
  <c r="N373" i="4" s="1"/>
  <c r="N367" i="4"/>
  <c r="N366" i="4" s="1"/>
  <c r="N362" i="4"/>
  <c r="N358" i="4"/>
  <c r="N357" i="4" s="1"/>
  <c r="N338" i="4"/>
  <c r="N337" i="4" s="1"/>
  <c r="N333" i="4"/>
  <c r="N332" i="4" s="1"/>
  <c r="N330" i="4"/>
  <c r="N329" i="4" s="1"/>
  <c r="N322" i="4"/>
  <c r="N313" i="4"/>
  <c r="N309" i="4"/>
  <c r="N297" i="4"/>
  <c r="N289" i="4"/>
  <c r="N282" i="4"/>
  <c r="N265" i="4"/>
  <c r="N251" i="4"/>
  <c r="N250" i="4" s="1"/>
  <c r="N249" i="4" s="1"/>
  <c r="N246" i="4"/>
  <c r="N244" i="4" s="1"/>
  <c r="N238" i="4"/>
  <c r="N237" i="4" s="1"/>
  <c r="N235" i="4"/>
  <c r="N169" i="4" s="1"/>
  <c r="N223" i="4"/>
  <c r="N219" i="4"/>
  <c r="N207" i="4"/>
  <c r="N199" i="4"/>
  <c r="N197" i="4"/>
  <c r="N180" i="4"/>
  <c r="N162" i="4"/>
  <c r="N157" i="4"/>
  <c r="N160" i="4" s="1"/>
  <c r="N152" i="4"/>
  <c r="N147" i="4"/>
  <c r="N140" i="4"/>
  <c r="N132" i="4"/>
  <c r="N130" i="4"/>
  <c r="N113" i="4"/>
  <c r="N109" i="4"/>
  <c r="N81" i="4" s="1"/>
  <c r="N108" i="4"/>
  <c r="N106" i="4" s="1"/>
  <c r="N94" i="4"/>
  <c r="N93" i="4"/>
  <c r="N92" i="4"/>
  <c r="N91" i="4"/>
  <c r="O414" i="4"/>
  <c r="L448" i="4"/>
  <c r="L386" i="4" s="1"/>
  <c r="L436" i="4"/>
  <c r="L431" i="4"/>
  <c r="L427" i="4"/>
  <c r="L421" i="4"/>
  <c r="L414" i="4"/>
  <c r="L411" i="4"/>
  <c r="L408" i="4"/>
  <c r="L405" i="4"/>
  <c r="L402" i="4"/>
  <c r="L399" i="4"/>
  <c r="L396" i="4"/>
  <c r="L395" i="4" s="1"/>
  <c r="L392" i="4"/>
  <c r="L390" i="4"/>
  <c r="L389" i="4" s="1"/>
  <c r="L383" i="4"/>
  <c r="L375" i="4"/>
  <c r="L374" i="4" s="1"/>
  <c r="L373" i="4" s="1"/>
  <c r="L367" i="4"/>
  <c r="L366" i="4" s="1"/>
  <c r="L365" i="4" s="1"/>
  <c r="L362" i="4"/>
  <c r="L358" i="4"/>
  <c r="L357" i="4" s="1"/>
  <c r="L352" i="4"/>
  <c r="L338" i="4" s="1"/>
  <c r="L337" i="4" s="1"/>
  <c r="L332" i="4"/>
  <c r="L330" i="4"/>
  <c r="L329" i="4" s="1"/>
  <c r="L322" i="4"/>
  <c r="L313" i="4"/>
  <c r="L309" i="4"/>
  <c r="L297" i="4"/>
  <c r="L289" i="4"/>
  <c r="L282" i="4"/>
  <c r="L265" i="4"/>
  <c r="L251" i="4"/>
  <c r="L250" i="4" s="1"/>
  <c r="L246" i="4"/>
  <c r="L244" i="4" s="1"/>
  <c r="L238" i="4"/>
  <c r="L237" i="4" s="1"/>
  <c r="L260" i="4" s="1"/>
  <c r="L259" i="4" s="1"/>
  <c r="L235" i="4"/>
  <c r="L169" i="4" s="1"/>
  <c r="L223" i="4"/>
  <c r="L219" i="4"/>
  <c r="L207" i="4"/>
  <c r="L199" i="4"/>
  <c r="L197" i="4"/>
  <c r="L180" i="4"/>
  <c r="L162" i="4"/>
  <c r="L157" i="4"/>
  <c r="L152" i="4"/>
  <c r="L147" i="4"/>
  <c r="L140" i="4"/>
  <c r="L132" i="4"/>
  <c r="L130" i="4"/>
  <c r="L113" i="4"/>
  <c r="L109" i="4"/>
  <c r="L81" i="4" s="1"/>
  <c r="L108" i="4"/>
  <c r="L106" i="4" s="1"/>
  <c r="L101" i="4"/>
  <c r="L94" i="4"/>
  <c r="L93" i="4"/>
  <c r="L92" i="4"/>
  <c r="L91" i="4"/>
  <c r="I448" i="4"/>
  <c r="I436" i="4"/>
  <c r="I431" i="4"/>
  <c r="I427" i="4"/>
  <c r="I421" i="4"/>
  <c r="I414" i="4"/>
  <c r="I408" i="4"/>
  <c r="I405" i="4"/>
  <c r="I402" i="4"/>
  <c r="I399" i="4"/>
  <c r="I396" i="4"/>
  <c r="I395" i="4" s="1"/>
  <c r="I392" i="4"/>
  <c r="I390" i="4"/>
  <c r="I389" i="4" s="1"/>
  <c r="I383" i="4"/>
  <c r="I375" i="4"/>
  <c r="I374" i="4" s="1"/>
  <c r="I373" i="4" s="1"/>
  <c r="I367" i="4"/>
  <c r="I366" i="4" s="1"/>
  <c r="I365" i="4" s="1"/>
  <c r="I362" i="4"/>
  <c r="I358" i="4"/>
  <c r="I381" i="4" s="1"/>
  <c r="I380" i="4" s="1"/>
  <c r="I352" i="4"/>
  <c r="I338" i="4" s="1"/>
  <c r="I333" i="4"/>
  <c r="I332" i="4" s="1"/>
  <c r="I330" i="4"/>
  <c r="I329" i="4" s="1"/>
  <c r="I322" i="4"/>
  <c r="I313" i="4"/>
  <c r="I309" i="4"/>
  <c r="I297" i="4"/>
  <c r="I289" i="4"/>
  <c r="I282" i="4"/>
  <c r="I265" i="4"/>
  <c r="I251" i="4"/>
  <c r="I250" i="4" s="1"/>
  <c r="I246" i="4"/>
  <c r="I244" i="4" s="1"/>
  <c r="I238" i="4"/>
  <c r="I237" i="4" s="1"/>
  <c r="I235" i="4"/>
  <c r="I169" i="4" s="1"/>
  <c r="I223" i="4"/>
  <c r="I219" i="4"/>
  <c r="I207" i="4"/>
  <c r="I199" i="4"/>
  <c r="I197" i="4"/>
  <c r="I180" i="4"/>
  <c r="I162" i="4"/>
  <c r="I157" i="4"/>
  <c r="I160" i="4" s="1"/>
  <c r="I152" i="4"/>
  <c r="I147" i="4"/>
  <c r="I140" i="4"/>
  <c r="I132" i="4"/>
  <c r="I130" i="4"/>
  <c r="I113" i="4"/>
  <c r="I109" i="4"/>
  <c r="I81" i="4" s="1"/>
  <c r="I108" i="4"/>
  <c r="I106" i="4" s="1"/>
  <c r="I101" i="4"/>
  <c r="I94" i="4"/>
  <c r="I93" i="4"/>
  <c r="I92" i="4"/>
  <c r="I91" i="4"/>
  <c r="O65" i="4"/>
  <c r="O64" i="4"/>
  <c r="O59" i="4"/>
  <c r="O40" i="4"/>
  <c r="N63" i="4"/>
  <c r="N62" i="4" s="1"/>
  <c r="N61" i="4"/>
  <c r="N58" i="4"/>
  <c r="N54" i="4"/>
  <c r="N52" i="4"/>
  <c r="N44" i="4"/>
  <c r="N42" i="4"/>
  <c r="N38" i="4"/>
  <c r="N37" i="4" s="1"/>
  <c r="N36" i="4" s="1"/>
  <c r="N34" i="4"/>
  <c r="N31" i="4"/>
  <c r="N30" i="4" s="1"/>
  <c r="N27" i="4"/>
  <c r="N26" i="4" s="1"/>
  <c r="N20" i="4"/>
  <c r="N19" i="4" s="1"/>
  <c r="N14" i="4"/>
  <c r="N11" i="4"/>
  <c r="L63" i="4"/>
  <c r="L62" i="4" s="1"/>
  <c r="L61" i="4"/>
  <c r="L58" i="4"/>
  <c r="L54" i="4"/>
  <c r="L52" i="4"/>
  <c r="L44" i="4"/>
  <c r="L42" i="4"/>
  <c r="L38" i="4"/>
  <c r="L37" i="4" s="1"/>
  <c r="L36" i="4" s="1"/>
  <c r="L34" i="4"/>
  <c r="L31" i="4"/>
  <c r="L30" i="4" s="1"/>
  <c r="L27" i="4"/>
  <c r="L26" i="4" s="1"/>
  <c r="L20" i="4"/>
  <c r="L19" i="4" s="1"/>
  <c r="L11" i="4"/>
  <c r="I63" i="4"/>
  <c r="I62" i="4"/>
  <c r="I61" i="4"/>
  <c r="I58" i="4"/>
  <c r="I54" i="4"/>
  <c r="I52" i="4"/>
  <c r="I44" i="4"/>
  <c r="I42" i="4"/>
  <c r="I38" i="4"/>
  <c r="I37" i="4" s="1"/>
  <c r="I36" i="4" s="1"/>
  <c r="I34" i="4"/>
  <c r="I31" i="4"/>
  <c r="I30" i="4" s="1"/>
  <c r="I27" i="4"/>
  <c r="I26" i="4" s="1"/>
  <c r="I20" i="4"/>
  <c r="I19" i="4" s="1"/>
  <c r="I14" i="4"/>
  <c r="I11" i="4"/>
  <c r="H61" i="4"/>
  <c r="H63" i="4"/>
  <c r="H54" i="4"/>
  <c r="H52" i="4"/>
  <c r="H44" i="4"/>
  <c r="H42" i="4"/>
  <c r="H20" i="4"/>
  <c r="H19" i="4" s="1"/>
  <c r="H282" i="4"/>
  <c r="N421" i="4" l="1"/>
  <c r="N420" i="4" s="1"/>
  <c r="N419" i="4" s="1"/>
  <c r="N418" i="4" s="1"/>
  <c r="I398" i="4"/>
  <c r="I95" i="4" s="1"/>
  <c r="I74" i="4" s="1"/>
  <c r="K282" i="4"/>
  <c r="L102" i="4"/>
  <c r="L77" i="4" s="1"/>
  <c r="L179" i="4"/>
  <c r="N41" i="4"/>
  <c r="N60" i="4" s="1"/>
  <c r="N454" i="4"/>
  <c r="N404" i="4"/>
  <c r="N96" i="4" s="1"/>
  <c r="N75" i="4" s="1"/>
  <c r="I386" i="4"/>
  <c r="N296" i="4"/>
  <c r="I98" i="4"/>
  <c r="N379" i="4"/>
  <c r="N139" i="4"/>
  <c r="L41" i="4"/>
  <c r="N389" i="4"/>
  <c r="J44" i="4"/>
  <c r="N25" i="4"/>
  <c r="P48" i="4"/>
  <c r="H41" i="4"/>
  <c r="J42" i="4"/>
  <c r="J52" i="4"/>
  <c r="J63" i="4"/>
  <c r="J54" i="4"/>
  <c r="J61" i="4"/>
  <c r="I41" i="4"/>
  <c r="I60" i="4" s="1"/>
  <c r="N264" i="4"/>
  <c r="L398" i="4"/>
  <c r="L95" i="4" s="1"/>
  <c r="L74" i="4" s="1"/>
  <c r="I206" i="4"/>
  <c r="L25" i="4"/>
  <c r="I173" i="4"/>
  <c r="N179" i="4"/>
  <c r="L112" i="4"/>
  <c r="I139" i="4"/>
  <c r="I25" i="4"/>
  <c r="L296" i="4"/>
  <c r="L264" i="4"/>
  <c r="N175" i="4"/>
  <c r="N174" i="4" s="1"/>
  <c r="N112" i="4"/>
  <c r="I264" i="4"/>
  <c r="N398" i="4"/>
  <c r="N95" i="4" s="1"/>
  <c r="N74" i="4" s="1"/>
  <c r="N170" i="4"/>
  <c r="I404" i="4"/>
  <c r="L454" i="4"/>
  <c r="I179" i="4"/>
  <c r="L87" i="4"/>
  <c r="L72" i="4" s="1"/>
  <c r="L13" i="4"/>
  <c r="L404" i="4"/>
  <c r="I13" i="4"/>
  <c r="L206" i="4"/>
  <c r="L178" i="4" s="1"/>
  <c r="N206" i="4"/>
  <c r="I112" i="4"/>
  <c r="N102" i="4"/>
  <c r="N77" i="4" s="1"/>
  <c r="I296" i="4"/>
  <c r="N173" i="4"/>
  <c r="O63" i="4"/>
  <c r="I170" i="4"/>
  <c r="I260" i="4"/>
  <c r="I259" i="4" s="1"/>
  <c r="N88" i="4"/>
  <c r="N73" i="4" s="1"/>
  <c r="I102" i="4"/>
  <c r="I77" i="4" s="1"/>
  <c r="I454" i="4"/>
  <c r="L170" i="4"/>
  <c r="N260" i="4"/>
  <c r="N259" i="4" s="1"/>
  <c r="N13" i="4"/>
  <c r="L139" i="4"/>
  <c r="L160" i="4"/>
  <c r="L173" i="4"/>
  <c r="I357" i="4"/>
  <c r="I337" i="4" s="1"/>
  <c r="N168" i="4"/>
  <c r="N86" i="4"/>
  <c r="N71" i="4" s="1"/>
  <c r="L86" i="4"/>
  <c r="L71" i="4" s="1"/>
  <c r="L168" i="4"/>
  <c r="N105" i="4"/>
  <c r="N80" i="4" s="1"/>
  <c r="N79" i="4" s="1"/>
  <c r="N365" i="4"/>
  <c r="N104" i="4" s="1"/>
  <c r="L249" i="4"/>
  <c r="L105" i="4"/>
  <c r="L80" i="4" s="1"/>
  <c r="L79" i="4" s="1"/>
  <c r="I86" i="4"/>
  <c r="I71" i="4" s="1"/>
  <c r="I168" i="4"/>
  <c r="I249" i="4"/>
  <c r="I105" i="4"/>
  <c r="I80" i="4" s="1"/>
  <c r="I79" i="4" s="1"/>
  <c r="I103" i="4"/>
  <c r="I78" i="4" s="1"/>
  <c r="L103" i="4"/>
  <c r="L78" i="4" s="1"/>
  <c r="N103" i="4"/>
  <c r="N78" i="4" s="1"/>
  <c r="I87" i="4"/>
  <c r="I72" i="4" s="1"/>
  <c r="N87" i="4"/>
  <c r="N72" i="4" s="1"/>
  <c r="L381" i="4"/>
  <c r="L380" i="4" s="1"/>
  <c r="N381" i="4"/>
  <c r="N380" i="4" s="1"/>
  <c r="L90" i="4"/>
  <c r="L89" i="4" s="1"/>
  <c r="N90" i="4"/>
  <c r="N89" i="4" s="1"/>
  <c r="L88" i="4"/>
  <c r="L73" i="4" s="1"/>
  <c r="I90" i="4"/>
  <c r="I89" i="4" s="1"/>
  <c r="I88" i="4"/>
  <c r="I73" i="4" s="1"/>
  <c r="Q415" i="4"/>
  <c r="Q416" i="4"/>
  <c r="Q417" i="4"/>
  <c r="K415" i="4"/>
  <c r="K416" i="4"/>
  <c r="K417" i="4"/>
  <c r="J415" i="4"/>
  <c r="J416" i="4"/>
  <c r="J417" i="4"/>
  <c r="H414" i="4"/>
  <c r="J414" i="4" s="1"/>
  <c r="K107" i="4"/>
  <c r="N171" i="4" l="1"/>
  <c r="N98" i="4"/>
  <c r="N172" i="4"/>
  <c r="I178" i="4"/>
  <c r="I177" i="4" s="1"/>
  <c r="I261" i="4" s="1"/>
  <c r="N178" i="4"/>
  <c r="N177" i="4" s="1"/>
  <c r="L96" i="4"/>
  <c r="L75" i="4" s="1"/>
  <c r="L171" i="4"/>
  <c r="I263" i="4"/>
  <c r="I262" i="4" s="1"/>
  <c r="I379" i="4"/>
  <c r="N167" i="4"/>
  <c r="I419" i="4"/>
  <c r="I418" i="4" s="1"/>
  <c r="I96" i="4"/>
  <c r="I75" i="4" s="1"/>
  <c r="I171" i="4"/>
  <c r="N10" i="4"/>
  <c r="N9" i="4" s="1"/>
  <c r="L419" i="4"/>
  <c r="L418" i="4" s="1"/>
  <c r="N84" i="4"/>
  <c r="N69" i="4" s="1"/>
  <c r="L98" i="4"/>
  <c r="L379" i="4"/>
  <c r="L166" i="4"/>
  <c r="J41" i="4"/>
  <c r="I10" i="4"/>
  <c r="I9" i="4" s="1"/>
  <c r="I85" i="4"/>
  <c r="I70" i="4" s="1"/>
  <c r="L111" i="4"/>
  <c r="L110" i="4" s="1"/>
  <c r="L163" i="4" s="1"/>
  <c r="L161" i="4" s="1"/>
  <c r="I111" i="4"/>
  <c r="I110" i="4" s="1"/>
  <c r="I163" i="4" s="1"/>
  <c r="I161" i="4" s="1"/>
  <c r="N166" i="4"/>
  <c r="L84" i="4"/>
  <c r="L69" i="4" s="1"/>
  <c r="I166" i="4"/>
  <c r="I167" i="4"/>
  <c r="I84" i="4"/>
  <c r="I69" i="4" s="1"/>
  <c r="N100" i="4"/>
  <c r="N99" i="4" s="1"/>
  <c r="N111" i="4"/>
  <c r="N110" i="4" s="1"/>
  <c r="N458" i="4" s="1"/>
  <c r="N461" i="4" s="1"/>
  <c r="L10" i="4"/>
  <c r="L9" i="4" s="1"/>
  <c r="N85" i="4"/>
  <c r="N70" i="4" s="1"/>
  <c r="L100" i="4"/>
  <c r="L99" i="4" s="1"/>
  <c r="L167" i="4"/>
  <c r="I100" i="4"/>
  <c r="I99" i="4" s="1"/>
  <c r="L60" i="4"/>
  <c r="L85" i="4"/>
  <c r="L70" i="4" s="1"/>
  <c r="L172" i="4"/>
  <c r="L263" i="4"/>
  <c r="L262" i="4" s="1"/>
  <c r="L175" i="4"/>
  <c r="L174" i="4" s="1"/>
  <c r="L177" i="4"/>
  <c r="L261" i="4" s="1"/>
  <c r="L104" i="4"/>
  <c r="I175" i="4"/>
  <c r="I174" i="4" s="1"/>
  <c r="I104" i="4"/>
  <c r="Q414" i="4"/>
  <c r="K414" i="4"/>
  <c r="H157" i="4"/>
  <c r="I172" i="4" l="1"/>
  <c r="I165" i="4" s="1"/>
  <c r="I164" i="4" s="1"/>
  <c r="L384" i="4"/>
  <c r="L382" i="4" s="1"/>
  <c r="I384" i="4"/>
  <c r="I382" i="4" s="1"/>
  <c r="N263" i="4"/>
  <c r="N262" i="4" s="1"/>
  <c r="N384" i="4" s="1"/>
  <c r="N382" i="4" s="1"/>
  <c r="N165" i="4"/>
  <c r="N164" i="4" s="1"/>
  <c r="L97" i="4"/>
  <c r="L76" i="4" s="1"/>
  <c r="L68" i="4" s="1"/>
  <c r="L67" i="4" s="1"/>
  <c r="L388" i="4"/>
  <c r="L387" i="4" s="1"/>
  <c r="L385" i="4" s="1"/>
  <c r="L455" i="4"/>
  <c r="N388" i="4"/>
  <c r="N387" i="4" s="1"/>
  <c r="N385" i="4" s="1"/>
  <c r="N455" i="4"/>
  <c r="N97" i="4"/>
  <c r="N76" i="4" s="1"/>
  <c r="N68" i="4" s="1"/>
  <c r="N67" i="4" s="1"/>
  <c r="I455" i="4"/>
  <c r="I388" i="4"/>
  <c r="I387" i="4" s="1"/>
  <c r="I385" i="4" s="1"/>
  <c r="I97" i="4"/>
  <c r="I76" i="4" s="1"/>
  <c r="I68" i="4" s="1"/>
  <c r="I67" i="4" s="1"/>
  <c r="L165" i="4"/>
  <c r="L164" i="4" s="1"/>
  <c r="L458" i="4"/>
  <c r="L461" i="4" s="1"/>
  <c r="I458" i="4"/>
  <c r="I461" i="4" s="1"/>
  <c r="N163" i="4"/>
  <c r="N161" i="4" s="1"/>
  <c r="H38" i="4"/>
  <c r="L83" i="4" l="1"/>
  <c r="L82" i="4" s="1"/>
  <c r="L457" i="4" s="1"/>
  <c r="L460" i="4" s="1"/>
  <c r="L456" i="4"/>
  <c r="L453" i="4" s="1"/>
  <c r="I456" i="4"/>
  <c r="I453" i="4" s="1"/>
  <c r="N83" i="4"/>
  <c r="N82" i="4" s="1"/>
  <c r="N459" i="4" s="1"/>
  <c r="I83" i="4"/>
  <c r="I82" i="4" s="1"/>
  <c r="I459" i="4" s="1"/>
  <c r="N456" i="4"/>
  <c r="N453" i="4" s="1"/>
  <c r="H11" i="4"/>
  <c r="L459" i="4" l="1"/>
  <c r="N457" i="4"/>
  <c r="N460" i="4" s="1"/>
  <c r="I457" i="4"/>
  <c r="I460" i="4" s="1"/>
  <c r="H436" i="4"/>
  <c r="J438" i="4"/>
  <c r="P438" i="4"/>
  <c r="O15" i="4" l="1"/>
  <c r="O57" i="4"/>
  <c r="O56" i="4"/>
  <c r="O55" i="4"/>
  <c r="O53" i="4"/>
  <c r="O47" i="4"/>
  <c r="O46" i="4"/>
  <c r="O45" i="4"/>
  <c r="O43" i="4"/>
  <c r="O159" i="4"/>
  <c r="O451" i="4"/>
  <c r="O450" i="4"/>
  <c r="O449" i="4"/>
  <c r="O445" i="4"/>
  <c r="O442" i="4"/>
  <c r="O441" i="4"/>
  <c r="O440" i="4"/>
  <c r="O439" i="4"/>
  <c r="O437" i="4"/>
  <c r="O436" i="4" s="1"/>
  <c r="O434" i="4"/>
  <c r="O433" i="4" s="1"/>
  <c r="O432" i="4"/>
  <c r="O430" i="4"/>
  <c r="O429" i="4"/>
  <c r="O428" i="4"/>
  <c r="O426" i="4"/>
  <c r="O425" i="4"/>
  <c r="O424" i="4"/>
  <c r="O422" i="4"/>
  <c r="O413" i="4"/>
  <c r="O412" i="4"/>
  <c r="O410" i="4"/>
  <c r="Q410" i="4" s="1"/>
  <c r="O409" i="4"/>
  <c r="Q409" i="4" s="1"/>
  <c r="O407" i="4"/>
  <c r="Q407" i="4" s="1"/>
  <c r="O406" i="4"/>
  <c r="Q406" i="4" s="1"/>
  <c r="O403" i="4"/>
  <c r="Q403" i="4" s="1"/>
  <c r="O401" i="4"/>
  <c r="Q401" i="4" s="1"/>
  <c r="O400" i="4"/>
  <c r="Q400" i="4" s="1"/>
  <c r="O397" i="4"/>
  <c r="Q397" i="4" s="1"/>
  <c r="O394" i="4"/>
  <c r="Q394" i="4" s="1"/>
  <c r="O393" i="4"/>
  <c r="Q393" i="4" s="1"/>
  <c r="O391" i="4"/>
  <c r="O377" i="4"/>
  <c r="O376" i="4"/>
  <c r="Q376" i="4" s="1"/>
  <c r="O372" i="4"/>
  <c r="Q372" i="4" s="1"/>
  <c r="O371" i="4"/>
  <c r="Q371" i="4" s="1"/>
  <c r="O370" i="4"/>
  <c r="Q370" i="4" s="1"/>
  <c r="O369" i="4"/>
  <c r="Q369" i="4" s="1"/>
  <c r="O368" i="4"/>
  <c r="Q368" i="4" s="1"/>
  <c r="O364" i="4"/>
  <c r="Q364" i="4" s="1"/>
  <c r="O363" i="4"/>
  <c r="O359" i="4"/>
  <c r="O356" i="4"/>
  <c r="O355" i="4"/>
  <c r="O354" i="4"/>
  <c r="O353" i="4"/>
  <c r="O351" i="4"/>
  <c r="O349" i="4"/>
  <c r="O348" i="4"/>
  <c r="O347" i="4"/>
  <c r="O346" i="4"/>
  <c r="O345" i="4"/>
  <c r="O344" i="4"/>
  <c r="O343" i="4"/>
  <c r="O342" i="4"/>
  <c r="O340" i="4"/>
  <c r="O336" i="4"/>
  <c r="O335" i="4"/>
  <c r="O334" i="4"/>
  <c r="O331" i="4"/>
  <c r="O328" i="4"/>
  <c r="O327" i="4"/>
  <c r="O326" i="4"/>
  <c r="O325" i="4"/>
  <c r="O324" i="4"/>
  <c r="O323" i="4"/>
  <c r="O321" i="4"/>
  <c r="O320" i="4"/>
  <c r="O319" i="4"/>
  <c r="O318" i="4"/>
  <c r="O317" i="4"/>
  <c r="O316" i="4"/>
  <c r="O315" i="4"/>
  <c r="O314" i="4"/>
  <c r="O313" i="4" s="1"/>
  <c r="O312" i="4"/>
  <c r="O311" i="4"/>
  <c r="O310" i="4"/>
  <c r="O308" i="4"/>
  <c r="O307" i="4"/>
  <c r="O306" i="4"/>
  <c r="O305" i="4"/>
  <c r="O304" i="4"/>
  <c r="O303" i="4"/>
  <c r="O302" i="4"/>
  <c r="O301" i="4"/>
  <c r="O300" i="4"/>
  <c r="O299" i="4"/>
  <c r="O298" i="4"/>
  <c r="O295" i="4"/>
  <c r="O294" i="4"/>
  <c r="O293" i="4"/>
  <c r="O292" i="4"/>
  <c r="O291" i="4"/>
  <c r="O290" i="4"/>
  <c r="O288" i="4"/>
  <c r="O287" i="4"/>
  <c r="O286" i="4"/>
  <c r="O285" i="4"/>
  <c r="O284" i="4"/>
  <c r="O283" i="4"/>
  <c r="O281" i="4"/>
  <c r="O280" i="4"/>
  <c r="O279" i="4"/>
  <c r="O278" i="4"/>
  <c r="O277" i="4"/>
  <c r="O276" i="4"/>
  <c r="O275" i="4"/>
  <c r="O274" i="4"/>
  <c r="O273" i="4"/>
  <c r="O272" i="4"/>
  <c r="O271" i="4"/>
  <c r="O270" i="4"/>
  <c r="O269" i="4"/>
  <c r="Q269" i="4" s="1"/>
  <c r="O268" i="4"/>
  <c r="O267" i="4"/>
  <c r="O266" i="4"/>
  <c r="O256" i="4"/>
  <c r="O255" i="4"/>
  <c r="O254" i="4"/>
  <c r="O253" i="4"/>
  <c r="O252" i="4"/>
  <c r="O239" i="4"/>
  <c r="O236" i="4"/>
  <c r="O234" i="4"/>
  <c r="O233" i="4"/>
  <c r="O232" i="4"/>
  <c r="O230" i="4"/>
  <c r="O228" i="4"/>
  <c r="O227" i="4"/>
  <c r="O226" i="4"/>
  <c r="O225" i="4"/>
  <c r="O224" i="4"/>
  <c r="O222" i="4"/>
  <c r="O221" i="4"/>
  <c r="O220" i="4"/>
  <c r="O218" i="4"/>
  <c r="O217" i="4"/>
  <c r="O216" i="4"/>
  <c r="O215" i="4"/>
  <c r="O214" i="4"/>
  <c r="O213" i="4"/>
  <c r="O212" i="4"/>
  <c r="O211" i="4"/>
  <c r="O210" i="4"/>
  <c r="O209" i="4"/>
  <c r="O208" i="4"/>
  <c r="O205" i="4"/>
  <c r="O204" i="4"/>
  <c r="O203" i="4"/>
  <c r="O202" i="4"/>
  <c r="O201" i="4"/>
  <c r="O200" i="4"/>
  <c r="H197" i="4"/>
  <c r="O198" i="4"/>
  <c r="O197" i="4" s="1"/>
  <c r="O182" i="4"/>
  <c r="O183" i="4"/>
  <c r="O184" i="4"/>
  <c r="O185" i="4"/>
  <c r="O186" i="4"/>
  <c r="O187" i="4"/>
  <c r="O188" i="4"/>
  <c r="O189" i="4"/>
  <c r="O190" i="4"/>
  <c r="O191" i="4"/>
  <c r="O192" i="4"/>
  <c r="O193" i="4"/>
  <c r="O194" i="4"/>
  <c r="O195" i="4"/>
  <c r="O196" i="4"/>
  <c r="O181" i="4"/>
  <c r="O158" i="4"/>
  <c r="O157" i="4" s="1"/>
  <c r="O156" i="4"/>
  <c r="O155" i="4"/>
  <c r="O154" i="4"/>
  <c r="O153" i="4"/>
  <c r="O151" i="4"/>
  <c r="O150" i="4"/>
  <c r="O149" i="4"/>
  <c r="O148" i="4"/>
  <c r="O146" i="4"/>
  <c r="O145" i="4"/>
  <c r="O144" i="4"/>
  <c r="O143" i="4"/>
  <c r="O142" i="4"/>
  <c r="O141" i="4"/>
  <c r="O138" i="4"/>
  <c r="O137" i="4"/>
  <c r="O136" i="4"/>
  <c r="O135" i="4"/>
  <c r="O134" i="4"/>
  <c r="O133" i="4"/>
  <c r="O131" i="4"/>
  <c r="O115" i="4"/>
  <c r="O116" i="4"/>
  <c r="O117" i="4"/>
  <c r="O118" i="4"/>
  <c r="O119" i="4"/>
  <c r="O120" i="4"/>
  <c r="O121" i="4"/>
  <c r="O122" i="4"/>
  <c r="O123" i="4"/>
  <c r="O124" i="4"/>
  <c r="O125" i="4"/>
  <c r="O126" i="4"/>
  <c r="O127" i="4"/>
  <c r="O128" i="4"/>
  <c r="O129" i="4"/>
  <c r="O114" i="4"/>
  <c r="O339" i="4" l="1"/>
  <c r="O54" i="4"/>
  <c r="Q413" i="4"/>
  <c r="P413" i="4"/>
  <c r="Q412" i="4"/>
  <c r="P412" i="4"/>
  <c r="O352" i="4"/>
  <c r="O229" i="4"/>
  <c r="O358" i="4"/>
  <c r="O357" i="4" s="1"/>
  <c r="Q359" i="4"/>
  <c r="O44" i="4"/>
  <c r="O282" i="4"/>
  <c r="O448" i="4"/>
  <c r="O386" i="4" s="1"/>
  <c r="O431" i="4"/>
  <c r="O421" i="4"/>
  <c r="O411" i="4"/>
  <c r="Q411" i="4" s="1"/>
  <c r="O408" i="4"/>
  <c r="O405" i="4"/>
  <c r="O402" i="4"/>
  <c r="O399" i="4"/>
  <c r="O396" i="4"/>
  <c r="O392" i="4"/>
  <c r="O390" i="4"/>
  <c r="O389" i="4" s="1"/>
  <c r="O383" i="4"/>
  <c r="Q383" i="4" s="1"/>
  <c r="O375" i="4"/>
  <c r="O367" i="4"/>
  <c r="O362" i="4"/>
  <c r="O333" i="4"/>
  <c r="O330" i="4"/>
  <c r="O329" i="4" s="1"/>
  <c r="O168" i="4" s="1"/>
  <c r="O322" i="4"/>
  <c r="O309" i="4"/>
  <c r="O297" i="4"/>
  <c r="O289" i="4"/>
  <c r="O265" i="4"/>
  <c r="O251" i="4"/>
  <c r="O250" i="4" s="1"/>
  <c r="O249" i="4" s="1"/>
  <c r="O246" i="4"/>
  <c r="O244" i="4" s="1"/>
  <c r="O238" i="4"/>
  <c r="O237" i="4" s="1"/>
  <c r="O235" i="4"/>
  <c r="O169" i="4" s="1"/>
  <c r="O223" i="4"/>
  <c r="O219" i="4"/>
  <c r="O207" i="4"/>
  <c r="O199" i="4"/>
  <c r="O180" i="4"/>
  <c r="O162" i="4"/>
  <c r="O152" i="4"/>
  <c r="O147" i="4"/>
  <c r="O140" i="4"/>
  <c r="O132" i="4"/>
  <c r="O130" i="4"/>
  <c r="O113" i="4"/>
  <c r="O338" i="4" l="1"/>
  <c r="O337" i="4" s="1"/>
  <c r="P411" i="4"/>
  <c r="O404" i="4"/>
  <c r="O96" i="4" s="1"/>
  <c r="O296" i="4"/>
  <c r="O420" i="4"/>
  <c r="O366" i="4"/>
  <c r="Q367" i="4"/>
  <c r="O374" i="4"/>
  <c r="Q375" i="4"/>
  <c r="O103" i="4"/>
  <c r="O78" i="4" s="1"/>
  <c r="O332" i="4"/>
  <c r="O170" i="4" s="1"/>
  <c r="O206" i="4"/>
  <c r="O427" i="4"/>
  <c r="O175" i="4"/>
  <c r="O174" i="4" s="1"/>
  <c r="Q162" i="4"/>
  <c r="Q392" i="4"/>
  <c r="Q399" i="4"/>
  <c r="Q405" i="4"/>
  <c r="P107" i="4"/>
  <c r="Q169" i="4"/>
  <c r="O395" i="4"/>
  <c r="Q395" i="4" s="1"/>
  <c r="Q396" i="4"/>
  <c r="Q402" i="4"/>
  <c r="Q408" i="4"/>
  <c r="O398" i="4"/>
  <c r="O264" i="4"/>
  <c r="O179" i="4"/>
  <c r="O139" i="4"/>
  <c r="O112" i="4"/>
  <c r="O173" i="4"/>
  <c r="O160" i="4"/>
  <c r="O260" i="4"/>
  <c r="O381" i="4"/>
  <c r="Q168" i="4"/>
  <c r="H108" i="4"/>
  <c r="H106" i="4" s="1"/>
  <c r="P448" i="4"/>
  <c r="J449" i="4"/>
  <c r="J450" i="4"/>
  <c r="H448" i="4"/>
  <c r="P408" i="4"/>
  <c r="P405" i="4"/>
  <c r="H411" i="4"/>
  <c r="J411" i="4" s="1"/>
  <c r="H408" i="4"/>
  <c r="K408" i="4" s="1"/>
  <c r="H405" i="4"/>
  <c r="K393" i="4"/>
  <c r="K394" i="4"/>
  <c r="K397" i="4"/>
  <c r="K400" i="4"/>
  <c r="K401" i="4"/>
  <c r="K403" i="4"/>
  <c r="K406" i="4"/>
  <c r="K407" i="4"/>
  <c r="K409" i="4"/>
  <c r="K410" i="4"/>
  <c r="K368" i="4"/>
  <c r="K369" i="4"/>
  <c r="K370" i="4"/>
  <c r="K371" i="4"/>
  <c r="K372" i="4"/>
  <c r="K376" i="4"/>
  <c r="J406" i="4"/>
  <c r="J407" i="4"/>
  <c r="J409" i="4"/>
  <c r="J410" i="4"/>
  <c r="J412" i="4"/>
  <c r="J413" i="4"/>
  <c r="P364" i="4"/>
  <c r="K363" i="4"/>
  <c r="K364" i="4"/>
  <c r="J363" i="4"/>
  <c r="J364" i="4"/>
  <c r="H362" i="4"/>
  <c r="H173" i="4" s="1"/>
  <c r="O379" i="4" l="1"/>
  <c r="Q379" i="4" s="1"/>
  <c r="P338" i="4"/>
  <c r="P404" i="4"/>
  <c r="O171" i="4"/>
  <c r="H404" i="4"/>
  <c r="H171" i="4" s="1"/>
  <c r="H96" i="4"/>
  <c r="O419" i="4"/>
  <c r="O178" i="4"/>
  <c r="O177" i="4" s="1"/>
  <c r="O261" i="4" s="1"/>
  <c r="J448" i="4"/>
  <c r="K448" i="4"/>
  <c r="O380" i="4"/>
  <c r="Q380" i="4" s="1"/>
  <c r="Q381" i="4"/>
  <c r="O111" i="4"/>
  <c r="O110" i="4" s="1"/>
  <c r="O163" i="4" s="1"/>
  <c r="O161" i="4" s="1"/>
  <c r="Q161" i="4" s="1"/>
  <c r="Q112" i="4"/>
  <c r="O373" i="4"/>
  <c r="Q373" i="4" s="1"/>
  <c r="Q374" i="4"/>
  <c r="O365" i="4"/>
  <c r="Q365" i="4" s="1"/>
  <c r="Q366" i="4"/>
  <c r="J405" i="4"/>
  <c r="K108" i="4"/>
  <c r="O263" i="4"/>
  <c r="Q398" i="4"/>
  <c r="O167" i="4"/>
  <c r="Q170" i="4"/>
  <c r="Q174" i="4"/>
  <c r="O259" i="4"/>
  <c r="Q259" i="4" s="1"/>
  <c r="Q260" i="4"/>
  <c r="Q404" i="4"/>
  <c r="Q175" i="4"/>
  <c r="O166" i="4"/>
  <c r="J408" i="4"/>
  <c r="H103" i="4"/>
  <c r="K411" i="4"/>
  <c r="H386" i="4"/>
  <c r="J386" i="4" s="1"/>
  <c r="K405" i="4"/>
  <c r="O418" i="4" l="1"/>
  <c r="O388" i="4" s="1"/>
  <c r="O387" i="4" s="1"/>
  <c r="O385" i="4" s="1"/>
  <c r="Q385" i="4" s="1"/>
  <c r="O262" i="4"/>
  <c r="O384" i="4" s="1"/>
  <c r="Q166" i="4"/>
  <c r="Q171" i="4"/>
  <c r="Q163" i="4"/>
  <c r="O172" i="4"/>
  <c r="O165" i="4" s="1"/>
  <c r="H78" i="4"/>
  <c r="K78" i="4" s="1"/>
  <c r="K103" i="4"/>
  <c r="Q167" i="4"/>
  <c r="K404" i="4"/>
  <c r="O382" i="4" l="1"/>
  <c r="Q382" i="4" s="1"/>
  <c r="Q384" i="4"/>
  <c r="Q172" i="4"/>
  <c r="O164" i="4"/>
  <c r="K171" i="4"/>
  <c r="Q164" i="4" l="1"/>
  <c r="Q165" i="4"/>
  <c r="Q78" i="4"/>
  <c r="Q103" i="4"/>
  <c r="P43" i="4"/>
  <c r="P44" i="4"/>
  <c r="P45" i="4"/>
  <c r="P46" i="4"/>
  <c r="P47" i="4"/>
  <c r="P53" i="4"/>
  <c r="P57" i="4"/>
  <c r="P59" i="4"/>
  <c r="Q43" i="4"/>
  <c r="Q44" i="4"/>
  <c r="Q45" i="4"/>
  <c r="Q46" i="4"/>
  <c r="Q47" i="4"/>
  <c r="Q53" i="4"/>
  <c r="Q57" i="4"/>
  <c r="Q59" i="4"/>
  <c r="O58" i="4"/>
  <c r="O52" i="4"/>
  <c r="O42" i="4"/>
  <c r="O41" i="4" s="1"/>
  <c r="K41" i="4"/>
  <c r="O11" i="4"/>
  <c r="P11" i="4" s="1"/>
  <c r="K11" i="4"/>
  <c r="K12" i="4"/>
  <c r="K15" i="4"/>
  <c r="K16" i="4"/>
  <c r="K17" i="4"/>
  <c r="K18" i="4"/>
  <c r="K21" i="4"/>
  <c r="K22" i="4"/>
  <c r="K23" i="4"/>
  <c r="K24" i="4"/>
  <c r="K28" i="4"/>
  <c r="K29" i="4"/>
  <c r="K32" i="4"/>
  <c r="K33" i="4"/>
  <c r="K35" i="4"/>
  <c r="K39" i="4"/>
  <c r="K43" i="4"/>
  <c r="K44" i="4"/>
  <c r="K45" i="4"/>
  <c r="K46" i="4"/>
  <c r="K47" i="4"/>
  <c r="K53" i="4"/>
  <c r="K55" i="4"/>
  <c r="K56" i="4"/>
  <c r="K57" i="4"/>
  <c r="K59" i="4"/>
  <c r="K63" i="4"/>
  <c r="K65" i="4"/>
  <c r="H62" i="4"/>
  <c r="K61" i="4"/>
  <c r="H58" i="4"/>
  <c r="K54" i="4"/>
  <c r="H37" i="4"/>
  <c r="H36" i="4" s="1"/>
  <c r="H31" i="4"/>
  <c r="P42" i="4" l="1"/>
  <c r="H60" i="4"/>
  <c r="J60" i="4" s="1"/>
  <c r="J58" i="4"/>
  <c r="K62" i="4"/>
  <c r="J62" i="4"/>
  <c r="P58" i="4"/>
  <c r="K42" i="4"/>
  <c r="K31" i="4"/>
  <c r="K52" i="4"/>
  <c r="K58" i="4"/>
  <c r="P41" i="4"/>
  <c r="P52" i="4"/>
  <c r="Q41" i="4"/>
  <c r="Q52" i="4"/>
  <c r="Q42" i="4"/>
  <c r="Q58" i="4"/>
  <c r="Q11" i="4"/>
  <c r="K38" i="4"/>
  <c r="K36" i="4"/>
  <c r="K37" i="4"/>
  <c r="J12" i="4"/>
  <c r="J16" i="4"/>
  <c r="J17" i="4"/>
  <c r="J18" i="4"/>
  <c r="J21" i="4"/>
  <c r="J22" i="4"/>
  <c r="J23" i="4"/>
  <c r="J24" i="4"/>
  <c r="J28" i="4"/>
  <c r="J29" i="4"/>
  <c r="J32" i="4"/>
  <c r="J33" i="4"/>
  <c r="J35" i="4"/>
  <c r="J36" i="4"/>
  <c r="J37" i="4"/>
  <c r="J38" i="4"/>
  <c r="J39" i="4"/>
  <c r="J11" i="4"/>
  <c r="H34" i="4"/>
  <c r="H30" i="4"/>
  <c r="J30" i="4" s="1"/>
  <c r="H27" i="4"/>
  <c r="J15" i="4"/>
  <c r="H14" i="4"/>
  <c r="K14" i="4" s="1"/>
  <c r="J34" i="4" l="1"/>
  <c r="K34" i="4"/>
  <c r="H26" i="4"/>
  <c r="K26" i="4" s="1"/>
  <c r="K27" i="4"/>
  <c r="K20" i="4"/>
  <c r="K60" i="4"/>
  <c r="K30" i="4"/>
  <c r="H25" i="4"/>
  <c r="J20" i="4"/>
  <c r="J31" i="4"/>
  <c r="J27" i="4"/>
  <c r="J14" i="4"/>
  <c r="K25" i="4" l="1"/>
  <c r="J26" i="4"/>
  <c r="K19" i="4"/>
  <c r="J19" i="4"/>
  <c r="H13" i="4"/>
  <c r="H10" i="4" s="1"/>
  <c r="J25" i="4"/>
  <c r="H9" i="4" l="1"/>
  <c r="K13" i="4"/>
  <c r="K10" i="4"/>
  <c r="J13" i="4"/>
  <c r="J10" i="4"/>
  <c r="K281" i="4" l="1"/>
  <c r="K290" i="4"/>
  <c r="K291" i="4"/>
  <c r="K292" i="4"/>
  <c r="K293" i="4"/>
  <c r="K294" i="4"/>
  <c r="K303" i="4"/>
  <c r="K308" i="4"/>
  <c r="K318" i="4"/>
  <c r="J433" i="4" l="1"/>
  <c r="H431" i="4"/>
  <c r="J431" i="4" s="1"/>
  <c r="H427" i="4"/>
  <c r="J427" i="4" s="1"/>
  <c r="H402" i="4"/>
  <c r="J402" i="4" s="1"/>
  <c r="H399" i="4"/>
  <c r="J399" i="4" s="1"/>
  <c r="H396" i="4"/>
  <c r="H395" i="4" s="1"/>
  <c r="H392" i="4"/>
  <c r="H390" i="4"/>
  <c r="H383" i="4"/>
  <c r="K383" i="4" s="1"/>
  <c r="H375" i="4"/>
  <c r="H374" i="4" s="1"/>
  <c r="H373" i="4" s="1"/>
  <c r="K106" i="4" s="1"/>
  <c r="H366" i="4"/>
  <c r="H352" i="4"/>
  <c r="H338" i="4" s="1"/>
  <c r="J339" i="4"/>
  <c r="H333" i="4"/>
  <c r="H330" i="4"/>
  <c r="H329" i="4" s="1"/>
  <c r="H313" i="4"/>
  <c r="J313" i="4" s="1"/>
  <c r="H309" i="4"/>
  <c r="J309" i="4" s="1"/>
  <c r="H297" i="4"/>
  <c r="H289" i="4"/>
  <c r="K289" i="4" s="1"/>
  <c r="J282" i="4"/>
  <c r="H265" i="4"/>
  <c r="H251" i="4"/>
  <c r="H250" i="4" s="1"/>
  <c r="H249" i="4" s="1"/>
  <c r="H246" i="4"/>
  <c r="H244" i="4" s="1"/>
  <c r="K96" i="4"/>
  <c r="H238" i="4"/>
  <c r="H237" i="4" s="1"/>
  <c r="H235" i="4"/>
  <c r="H169" i="4" s="1"/>
  <c r="J229" i="4"/>
  <c r="H223" i="4"/>
  <c r="J223" i="4" s="1"/>
  <c r="H219" i="4"/>
  <c r="J219" i="4" s="1"/>
  <c r="H207" i="4"/>
  <c r="H199" i="4"/>
  <c r="J199" i="4" s="1"/>
  <c r="H180" i="4"/>
  <c r="H162" i="4"/>
  <c r="K162" i="4" s="1"/>
  <c r="H152" i="4"/>
  <c r="J152" i="4" s="1"/>
  <c r="H147" i="4"/>
  <c r="J147" i="4" s="1"/>
  <c r="H140" i="4"/>
  <c r="J140" i="4" s="1"/>
  <c r="H132" i="4"/>
  <c r="J132" i="4" s="1"/>
  <c r="H130" i="4"/>
  <c r="J130" i="4" s="1"/>
  <c r="H113" i="4"/>
  <c r="H109" i="4"/>
  <c r="H81" i="4" s="1"/>
  <c r="K81" i="4" s="1"/>
  <c r="H101" i="4"/>
  <c r="K101" i="4" s="1"/>
  <c r="H94" i="4"/>
  <c r="K94" i="4" s="1"/>
  <c r="H93" i="4"/>
  <c r="K93" i="4" s="1"/>
  <c r="H92" i="4"/>
  <c r="K92" i="4" s="1"/>
  <c r="H91" i="4"/>
  <c r="K91" i="4" s="1"/>
  <c r="P452" i="4"/>
  <c r="J452" i="4"/>
  <c r="J451" i="4"/>
  <c r="J445" i="4"/>
  <c r="J443" i="4"/>
  <c r="J442" i="4"/>
  <c r="J441" i="4"/>
  <c r="J440" i="4"/>
  <c r="P439" i="4"/>
  <c r="J439" i="4"/>
  <c r="P437" i="4"/>
  <c r="J437" i="4"/>
  <c r="P436" i="4"/>
  <c r="J436" i="4"/>
  <c r="J434" i="4"/>
  <c r="J432" i="4"/>
  <c r="J430" i="4"/>
  <c r="J429" i="4"/>
  <c r="J428" i="4"/>
  <c r="P427" i="4"/>
  <c r="J426" i="4"/>
  <c r="J425" i="4"/>
  <c r="J424" i="4"/>
  <c r="P423" i="4"/>
  <c r="J423" i="4"/>
  <c r="J422" i="4"/>
  <c r="J404" i="4"/>
  <c r="J96" i="4" s="1"/>
  <c r="J75" i="4" s="1"/>
  <c r="J403" i="4"/>
  <c r="J401" i="4"/>
  <c r="P400" i="4"/>
  <c r="J400" i="4"/>
  <c r="P399" i="4"/>
  <c r="O92" i="4"/>
  <c r="Q92" i="4" s="1"/>
  <c r="J397" i="4"/>
  <c r="J92" i="4" s="1"/>
  <c r="J394" i="4"/>
  <c r="J393" i="4"/>
  <c r="Q391" i="4"/>
  <c r="J391" i="4"/>
  <c r="J390" i="4" s="1"/>
  <c r="J389" i="4" s="1"/>
  <c r="P378" i="4"/>
  <c r="J378" i="4"/>
  <c r="J377" i="4"/>
  <c r="J376" i="4"/>
  <c r="J108" i="4" s="1"/>
  <c r="J106" i="4" s="1"/>
  <c r="J372" i="4"/>
  <c r="J371" i="4"/>
  <c r="J370" i="4"/>
  <c r="J369" i="4"/>
  <c r="J368" i="4"/>
  <c r="P367" i="4"/>
  <c r="K362" i="4"/>
  <c r="J362" i="4"/>
  <c r="P359" i="4"/>
  <c r="J359" i="4"/>
  <c r="J358" i="4"/>
  <c r="P356" i="4"/>
  <c r="J356" i="4"/>
  <c r="J355" i="4"/>
  <c r="P354" i="4"/>
  <c r="J354" i="4"/>
  <c r="J353" i="4"/>
  <c r="J351" i="4"/>
  <c r="J349" i="4"/>
  <c r="J348" i="4"/>
  <c r="J347" i="4"/>
  <c r="J346" i="4"/>
  <c r="J345" i="4"/>
  <c r="J344" i="4"/>
  <c r="J343" i="4"/>
  <c r="J342" i="4"/>
  <c r="P340" i="4"/>
  <c r="J340" i="4"/>
  <c r="J336" i="4"/>
  <c r="J94" i="4" s="1"/>
  <c r="O93" i="4"/>
  <c r="J335" i="4"/>
  <c r="J93" i="4" s="1"/>
  <c r="O91" i="4"/>
  <c r="Q91" i="4" s="1"/>
  <c r="K334" i="4"/>
  <c r="J334" i="4"/>
  <c r="J91" i="4" s="1"/>
  <c r="J331" i="4"/>
  <c r="J86" i="4" s="1"/>
  <c r="J71" i="4" s="1"/>
  <c r="K328" i="4"/>
  <c r="J328" i="4"/>
  <c r="J327" i="4"/>
  <c r="K326" i="4"/>
  <c r="J326" i="4"/>
  <c r="K325" i="4"/>
  <c r="J325" i="4"/>
  <c r="J324" i="4"/>
  <c r="J323" i="4"/>
  <c r="Q322" i="4"/>
  <c r="J321" i="4"/>
  <c r="J320" i="4"/>
  <c r="P319" i="4"/>
  <c r="J319" i="4"/>
  <c r="P318" i="4"/>
  <c r="J318" i="4"/>
  <c r="J317" i="4"/>
  <c r="P316" i="4"/>
  <c r="K316" i="4"/>
  <c r="J316" i="4"/>
  <c r="J315" i="4"/>
  <c r="P314" i="4"/>
  <c r="K314" i="4"/>
  <c r="J314" i="4"/>
  <c r="J312" i="4"/>
  <c r="J311" i="4"/>
  <c r="P310" i="4"/>
  <c r="J310" i="4"/>
  <c r="P309" i="4"/>
  <c r="P308" i="4"/>
  <c r="J308" i="4"/>
  <c r="P307" i="4"/>
  <c r="K307" i="4"/>
  <c r="J307" i="4"/>
  <c r="K306" i="4"/>
  <c r="P305" i="4"/>
  <c r="K305" i="4"/>
  <c r="J305" i="4"/>
  <c r="J304" i="4"/>
  <c r="P303" i="4"/>
  <c r="J303" i="4"/>
  <c r="P302" i="4"/>
  <c r="K302" i="4"/>
  <c r="J302" i="4"/>
  <c r="K301" i="4"/>
  <c r="J301" i="4"/>
  <c r="P300" i="4"/>
  <c r="K300" i="4"/>
  <c r="J300" i="4"/>
  <c r="J299" i="4"/>
  <c r="P298" i="4"/>
  <c r="K298" i="4"/>
  <c r="J298" i="4"/>
  <c r="K295" i="4"/>
  <c r="J295" i="4"/>
  <c r="P294" i="4"/>
  <c r="J294" i="4"/>
  <c r="J293" i="4"/>
  <c r="J292" i="4"/>
  <c r="P291" i="4"/>
  <c r="J291" i="4"/>
  <c r="J290" i="4"/>
  <c r="P288" i="4"/>
  <c r="K288" i="4"/>
  <c r="J288" i="4"/>
  <c r="P287" i="4"/>
  <c r="J287" i="4"/>
  <c r="J286" i="4"/>
  <c r="P285" i="4"/>
  <c r="J285" i="4"/>
  <c r="J284" i="4"/>
  <c r="P283" i="4"/>
  <c r="J283" i="4"/>
  <c r="P281" i="4"/>
  <c r="J281" i="4"/>
  <c r="P280" i="4"/>
  <c r="K280" i="4"/>
  <c r="J280" i="4"/>
  <c r="J279" i="4"/>
  <c r="P278" i="4"/>
  <c r="J278" i="4"/>
  <c r="P277" i="4"/>
  <c r="K277" i="4"/>
  <c r="J277" i="4"/>
  <c r="P276" i="4"/>
  <c r="K276" i="4"/>
  <c r="J276" i="4"/>
  <c r="J275" i="4"/>
  <c r="J274" i="4"/>
  <c r="J273" i="4"/>
  <c r="J272" i="4"/>
  <c r="J271" i="4"/>
  <c r="J270" i="4"/>
  <c r="P269" i="4"/>
  <c r="J269" i="4"/>
  <c r="J268" i="4"/>
  <c r="P267" i="4"/>
  <c r="K267" i="4"/>
  <c r="J267" i="4"/>
  <c r="P266" i="4"/>
  <c r="K266" i="4"/>
  <c r="J266" i="4"/>
  <c r="P258" i="4"/>
  <c r="J258" i="4"/>
  <c r="J257" i="4"/>
  <c r="J256" i="4"/>
  <c r="P255" i="4"/>
  <c r="J255" i="4"/>
  <c r="J254" i="4"/>
  <c r="P253" i="4"/>
  <c r="J253" i="4"/>
  <c r="J252" i="4"/>
  <c r="Q101" i="4"/>
  <c r="K248" i="4"/>
  <c r="J248" i="4"/>
  <c r="J101" i="4" s="1"/>
  <c r="O100" i="4"/>
  <c r="J247" i="4"/>
  <c r="J245" i="4"/>
  <c r="J239" i="4"/>
  <c r="O87" i="4"/>
  <c r="K236" i="4"/>
  <c r="J236" i="4"/>
  <c r="J234" i="4"/>
  <c r="J233" i="4"/>
  <c r="J232" i="4"/>
  <c r="J230" i="4"/>
  <c r="P229" i="4"/>
  <c r="J228" i="4"/>
  <c r="J227" i="4"/>
  <c r="P226" i="4"/>
  <c r="J226" i="4"/>
  <c r="J225" i="4"/>
  <c r="P224" i="4"/>
  <c r="J224" i="4"/>
  <c r="P223" i="4"/>
  <c r="J222" i="4"/>
  <c r="J221" i="4"/>
  <c r="J220" i="4"/>
  <c r="P219" i="4"/>
  <c r="J218" i="4"/>
  <c r="K217" i="4"/>
  <c r="J217" i="4"/>
  <c r="P216" i="4"/>
  <c r="K216" i="4"/>
  <c r="J216" i="4"/>
  <c r="P215" i="4"/>
  <c r="K215" i="4"/>
  <c r="J215" i="4"/>
  <c r="J214" i="4"/>
  <c r="J213" i="4"/>
  <c r="J212" i="4"/>
  <c r="J211" i="4"/>
  <c r="P210" i="4"/>
  <c r="K210" i="4"/>
  <c r="J210" i="4"/>
  <c r="J209" i="4"/>
  <c r="J208" i="4"/>
  <c r="J205" i="4"/>
  <c r="P204" i="4"/>
  <c r="J204" i="4"/>
  <c r="J203" i="4"/>
  <c r="P202" i="4"/>
  <c r="J202" i="4"/>
  <c r="J201" i="4"/>
  <c r="P200" i="4"/>
  <c r="J200" i="4"/>
  <c r="P198" i="4"/>
  <c r="J198" i="4"/>
  <c r="J197" i="4"/>
  <c r="J196" i="4"/>
  <c r="P195" i="4"/>
  <c r="J195" i="4"/>
  <c r="J194" i="4"/>
  <c r="P193" i="4"/>
  <c r="J193" i="4"/>
  <c r="J192" i="4"/>
  <c r="P191" i="4"/>
  <c r="J191" i="4"/>
  <c r="J190" i="4"/>
  <c r="P189" i="4"/>
  <c r="J189" i="4"/>
  <c r="J188" i="4"/>
  <c r="P187" i="4"/>
  <c r="J187" i="4"/>
  <c r="J186" i="4"/>
  <c r="P185" i="4"/>
  <c r="J185" i="4"/>
  <c r="P184" i="4"/>
  <c r="J184" i="4"/>
  <c r="J183" i="4"/>
  <c r="P182" i="4"/>
  <c r="J182" i="4"/>
  <c r="J181" i="4"/>
  <c r="K158" i="4"/>
  <c r="J158" i="4"/>
  <c r="J157" i="4" s="1"/>
  <c r="J156" i="4"/>
  <c r="J155" i="4"/>
  <c r="P154" i="4"/>
  <c r="J154" i="4"/>
  <c r="J153" i="4"/>
  <c r="P151" i="4"/>
  <c r="J151" i="4"/>
  <c r="J150" i="4"/>
  <c r="J149" i="4"/>
  <c r="J148" i="4"/>
  <c r="J146" i="4"/>
  <c r="P145" i="4"/>
  <c r="J145" i="4"/>
  <c r="J144" i="4"/>
  <c r="P143" i="4"/>
  <c r="J143" i="4"/>
  <c r="J142" i="4"/>
  <c r="P141" i="4"/>
  <c r="J141" i="4"/>
  <c r="P140" i="4"/>
  <c r="P138" i="4"/>
  <c r="P137" i="4"/>
  <c r="J137" i="4"/>
  <c r="J136" i="4"/>
  <c r="P135" i="4"/>
  <c r="J135" i="4"/>
  <c r="J134" i="4"/>
  <c r="P133" i="4"/>
  <c r="J133" i="4"/>
  <c r="P131" i="4"/>
  <c r="J131" i="4"/>
  <c r="P130" i="4"/>
  <c r="P129" i="4"/>
  <c r="J129" i="4"/>
  <c r="J128" i="4"/>
  <c r="J127" i="4"/>
  <c r="J126" i="4"/>
  <c r="J125" i="4"/>
  <c r="J124" i="4"/>
  <c r="J123" i="4"/>
  <c r="J122" i="4"/>
  <c r="J121" i="4"/>
  <c r="J120" i="4"/>
  <c r="J119" i="4"/>
  <c r="P118" i="4"/>
  <c r="J118" i="4"/>
  <c r="J117" i="4"/>
  <c r="P116" i="4"/>
  <c r="J116" i="4"/>
  <c r="J115" i="4"/>
  <c r="J114" i="4"/>
  <c r="P103" i="4"/>
  <c r="P78" i="4"/>
  <c r="J74" i="4"/>
  <c r="O39" i="4"/>
  <c r="O38" i="4" s="1"/>
  <c r="O35" i="4"/>
  <c r="O32" i="4"/>
  <c r="O29" i="4"/>
  <c r="O28" i="4"/>
  <c r="O23" i="4"/>
  <c r="O12" i="4"/>
  <c r="H296" i="4" l="1"/>
  <c r="J352" i="4"/>
  <c r="H379" i="4"/>
  <c r="J421" i="4"/>
  <c r="H332" i="4"/>
  <c r="H170" i="4" s="1"/>
  <c r="K333" i="4"/>
  <c r="H206" i="4"/>
  <c r="J109" i="4"/>
  <c r="J81" i="4" s="1"/>
  <c r="J235" i="4"/>
  <c r="J375" i="4"/>
  <c r="P91" i="4"/>
  <c r="P92" i="4"/>
  <c r="J251" i="4"/>
  <c r="J330" i="4"/>
  <c r="J238" i="4"/>
  <c r="J367" i="4"/>
  <c r="J396" i="4"/>
  <c r="J246" i="4"/>
  <c r="J289" i="4"/>
  <c r="K246" i="4"/>
  <c r="H75" i="4"/>
  <c r="K75" i="4" s="1"/>
  <c r="J383" i="4"/>
  <c r="H87" i="4"/>
  <c r="K87" i="4" s="1"/>
  <c r="O72" i="4"/>
  <c r="Q72" i="4" s="1"/>
  <c r="Q87" i="4"/>
  <c r="P93" i="4"/>
  <c r="Q93" i="4"/>
  <c r="H357" i="4"/>
  <c r="H337" i="4" s="1"/>
  <c r="K358" i="4"/>
  <c r="O99" i="4"/>
  <c r="P322" i="4"/>
  <c r="P336" i="4"/>
  <c r="O94" i="4"/>
  <c r="O108" i="4"/>
  <c r="P108" i="4" s="1"/>
  <c r="O109" i="4"/>
  <c r="J333" i="4"/>
  <c r="H175" i="4"/>
  <c r="H174" i="4" s="1"/>
  <c r="H168" i="4"/>
  <c r="K168" i="4" s="1"/>
  <c r="H86" i="4"/>
  <c r="Q289" i="4"/>
  <c r="P235" i="4"/>
  <c r="P282" i="4"/>
  <c r="P23" i="4"/>
  <c r="Q23" i="4"/>
  <c r="Q65" i="4"/>
  <c r="P65" i="4"/>
  <c r="P162" i="4"/>
  <c r="K392" i="4"/>
  <c r="K399" i="4"/>
  <c r="P29" i="4"/>
  <c r="Q29" i="4"/>
  <c r="P55" i="4"/>
  <c r="Q55" i="4"/>
  <c r="Q12" i="4"/>
  <c r="P12" i="4"/>
  <c r="Q28" i="4"/>
  <c r="P28" i="4"/>
  <c r="Q32" i="4"/>
  <c r="P32" i="4"/>
  <c r="P63" i="4"/>
  <c r="O62" i="4"/>
  <c r="Q63" i="4"/>
  <c r="P132" i="4"/>
  <c r="Q235" i="4"/>
  <c r="H389" i="4"/>
  <c r="H454" i="4"/>
  <c r="K367" i="4"/>
  <c r="K395" i="4"/>
  <c r="K396" i="4"/>
  <c r="K402" i="4"/>
  <c r="K374" i="4"/>
  <c r="K375" i="4"/>
  <c r="J207" i="4"/>
  <c r="J206" i="4" s="1"/>
  <c r="Q390" i="4"/>
  <c r="Q389" i="4"/>
  <c r="Q358" i="4"/>
  <c r="P39" i="4"/>
  <c r="Q39" i="4"/>
  <c r="P35" i="4"/>
  <c r="Q35" i="4"/>
  <c r="J102" i="4"/>
  <c r="J77" i="4" s="1"/>
  <c r="J322" i="4"/>
  <c r="J297" i="4"/>
  <c r="J265" i="4"/>
  <c r="H139" i="4"/>
  <c r="H179" i="4"/>
  <c r="P199" i="4"/>
  <c r="H264" i="4"/>
  <c r="H166" i="4" s="1"/>
  <c r="J113" i="4"/>
  <c r="J112" i="4" s="1"/>
  <c r="P339" i="4"/>
  <c r="P391" i="4"/>
  <c r="H398" i="4"/>
  <c r="H95" i="4" s="1"/>
  <c r="K390" i="4"/>
  <c r="P377" i="4"/>
  <c r="P257" i="4"/>
  <c r="P212" i="4"/>
  <c r="P120" i="4"/>
  <c r="P122" i="4"/>
  <c r="P124" i="4"/>
  <c r="P126" i="4"/>
  <c r="P128" i="4"/>
  <c r="P147" i="4"/>
  <c r="P148" i="4"/>
  <c r="P150" i="4"/>
  <c r="P155" i="4"/>
  <c r="O34" i="4"/>
  <c r="P101" i="4"/>
  <c r="P159" i="4"/>
  <c r="J180" i="4"/>
  <c r="J179" i="4" s="1"/>
  <c r="P197" i="4"/>
  <c r="P208" i="4"/>
  <c r="P217" i="4"/>
  <c r="P218" i="4"/>
  <c r="P220" i="4"/>
  <c r="P222" i="4"/>
  <c r="P270" i="4"/>
  <c r="P272" i="4"/>
  <c r="P274" i="4"/>
  <c r="P292" i="4"/>
  <c r="P293" i="4"/>
  <c r="P306" i="4"/>
  <c r="P312" i="4"/>
  <c r="P390" i="4"/>
  <c r="P441" i="4"/>
  <c r="P443" i="4"/>
  <c r="P451" i="4"/>
  <c r="H112" i="4"/>
  <c r="P214" i="4"/>
  <c r="P228" i="4"/>
  <c r="P325" i="4"/>
  <c r="P343" i="4"/>
  <c r="P345" i="4"/>
  <c r="P347" i="4"/>
  <c r="P349" i="4"/>
  <c r="P425" i="4"/>
  <c r="P428" i="4"/>
  <c r="P430" i="4"/>
  <c r="P433" i="4"/>
  <c r="P434" i="4"/>
  <c r="P357" i="4"/>
  <c r="P366" i="4"/>
  <c r="P365" i="4"/>
  <c r="Q357" i="4"/>
  <c r="J244" i="4"/>
  <c r="K244" i="4"/>
  <c r="K373" i="4"/>
  <c r="J374" i="4"/>
  <c r="H260" i="4"/>
  <c r="H259" i="4" s="1"/>
  <c r="H90" i="4"/>
  <c r="H88" i="4"/>
  <c r="H105" i="4"/>
  <c r="H365" i="4"/>
  <c r="H104" i="4" s="1"/>
  <c r="K104" i="4" s="1"/>
  <c r="J373" i="4"/>
  <c r="H381" i="4"/>
  <c r="K381" i="4" s="1"/>
  <c r="O27" i="4"/>
  <c r="K322" i="4"/>
  <c r="K313" i="4"/>
  <c r="K297" i="4"/>
  <c r="K235" i="4"/>
  <c r="O24" i="4"/>
  <c r="O33" i="4"/>
  <c r="O16" i="4"/>
  <c r="O17" i="4"/>
  <c r="O18" i="4"/>
  <c r="O21" i="4"/>
  <c r="O22" i="4"/>
  <c r="J162" i="4"/>
  <c r="P114" i="4"/>
  <c r="P115" i="4"/>
  <c r="P117" i="4"/>
  <c r="P119" i="4"/>
  <c r="P121" i="4"/>
  <c r="P123" i="4"/>
  <c r="P125" i="4"/>
  <c r="P127" i="4"/>
  <c r="P134" i="4"/>
  <c r="P136" i="4"/>
  <c r="P142" i="4"/>
  <c r="P144" i="4"/>
  <c r="P146" i="4"/>
  <c r="P149" i="4"/>
  <c r="P153" i="4"/>
  <c r="P156" i="4"/>
  <c r="P158" i="4"/>
  <c r="P181" i="4"/>
  <c r="P183" i="4"/>
  <c r="P186" i="4"/>
  <c r="P188" i="4"/>
  <c r="Q158" i="4"/>
  <c r="P190" i="4"/>
  <c r="P192" i="4"/>
  <c r="P194" i="4"/>
  <c r="K207" i="4"/>
  <c r="Q210" i="4"/>
  <c r="Q216" i="4"/>
  <c r="P230" i="4"/>
  <c r="P233" i="4"/>
  <c r="P236" i="4"/>
  <c r="P239" i="4"/>
  <c r="P245" i="4"/>
  <c r="P247" i="4"/>
  <c r="P248" i="4"/>
  <c r="P252" i="4"/>
  <c r="P254" i="4"/>
  <c r="P256" i="4"/>
  <c r="K265" i="4"/>
  <c r="Q266" i="4"/>
  <c r="Q267" i="4"/>
  <c r="Q276" i="4"/>
  <c r="Q280" i="4"/>
  <c r="Q281" i="4"/>
  <c r="P196" i="4"/>
  <c r="P201" i="4"/>
  <c r="P203" i="4"/>
  <c r="P205" i="4"/>
  <c r="P209" i="4"/>
  <c r="P211" i="4"/>
  <c r="P213" i="4"/>
  <c r="Q215" i="4"/>
  <c r="Q217" i="4"/>
  <c r="P221" i="4"/>
  <c r="P225" i="4"/>
  <c r="P227" i="4"/>
  <c r="P232" i="4"/>
  <c r="P234" i="4"/>
  <c r="Q236" i="4"/>
  <c r="Q246" i="4"/>
  <c r="Q248" i="4"/>
  <c r="P268" i="4"/>
  <c r="P271" i="4"/>
  <c r="P273" i="4"/>
  <c r="P275" i="4"/>
  <c r="Q277" i="4"/>
  <c r="P279" i="4"/>
  <c r="P284" i="4"/>
  <c r="P286" i="4"/>
  <c r="Q288" i="4"/>
  <c r="P290" i="4"/>
  <c r="Q290" i="4"/>
  <c r="Q291" i="4"/>
  <c r="Q292" i="4"/>
  <c r="Q293" i="4"/>
  <c r="Q294" i="4"/>
  <c r="P295" i="4"/>
  <c r="Q298" i="4"/>
  <c r="Q300" i="4"/>
  <c r="P301" i="4"/>
  <c r="Q302" i="4"/>
  <c r="Q303" i="4"/>
  <c r="Q305" i="4"/>
  <c r="Q307" i="4"/>
  <c r="Q308" i="4"/>
  <c r="Q314" i="4"/>
  <c r="Q316" i="4"/>
  <c r="P323" i="4"/>
  <c r="Q325" i="4"/>
  <c r="P326" i="4"/>
  <c r="P327" i="4"/>
  <c r="P328" i="4"/>
  <c r="P331" i="4"/>
  <c r="P334" i="4"/>
  <c r="P335" i="4"/>
  <c r="P342" i="4"/>
  <c r="P344" i="4"/>
  <c r="P346" i="4"/>
  <c r="P348" i="4"/>
  <c r="P351" i="4"/>
  <c r="P352" i="4"/>
  <c r="P353" i="4"/>
  <c r="P355" i="4"/>
  <c r="P358" i="4"/>
  <c r="P363" i="4"/>
  <c r="P369" i="4"/>
  <c r="P371" i="4"/>
  <c r="P383" i="4"/>
  <c r="Q295" i="4"/>
  <c r="P299" i="4"/>
  <c r="Q301" i="4"/>
  <c r="P304" i="4"/>
  <c r="Q306" i="4"/>
  <c r="P311" i="4"/>
  <c r="P315" i="4"/>
  <c r="P317" i="4"/>
  <c r="Q318" i="4"/>
  <c r="P320" i="4"/>
  <c r="P321" i="4"/>
  <c r="P324" i="4"/>
  <c r="Q326" i="4"/>
  <c r="Q328" i="4"/>
  <c r="Q334" i="4"/>
  <c r="Q363" i="4"/>
  <c r="P368" i="4"/>
  <c r="P370" i="4"/>
  <c r="P372" i="4"/>
  <c r="P376" i="4"/>
  <c r="P389" i="4"/>
  <c r="P393" i="4"/>
  <c r="P397" i="4"/>
  <c r="P401" i="4"/>
  <c r="P402" i="4"/>
  <c r="P403" i="4"/>
  <c r="P422" i="4"/>
  <c r="P424" i="4"/>
  <c r="P426" i="4"/>
  <c r="P429" i="4"/>
  <c r="P432" i="4"/>
  <c r="P440" i="4"/>
  <c r="P442" i="4"/>
  <c r="P445" i="4"/>
  <c r="J392" i="4"/>
  <c r="P392" i="4"/>
  <c r="P394" i="4"/>
  <c r="H167" i="4" l="1"/>
  <c r="K167" i="4" s="1"/>
  <c r="J357" i="4"/>
  <c r="H178" i="4"/>
  <c r="O20" i="4"/>
  <c r="O60" i="4" s="1"/>
  <c r="O61" i="4"/>
  <c r="O14" i="4"/>
  <c r="J296" i="4"/>
  <c r="J332" i="4"/>
  <c r="H98" i="4"/>
  <c r="K98" i="4" s="1"/>
  <c r="J264" i="4"/>
  <c r="J84" i="4" s="1"/>
  <c r="H72" i="4"/>
  <c r="K72" i="4" s="1"/>
  <c r="J398" i="4"/>
  <c r="H89" i="4"/>
  <c r="K89" i="4" s="1"/>
  <c r="K90" i="4"/>
  <c r="P72" i="4"/>
  <c r="H80" i="4"/>
  <c r="K80" i="4" s="1"/>
  <c r="K105" i="4"/>
  <c r="H73" i="4"/>
  <c r="K73" i="4" s="1"/>
  <c r="K88" i="4"/>
  <c r="H74" i="4"/>
  <c r="K74" i="4" s="1"/>
  <c r="K95" i="4"/>
  <c r="H71" i="4"/>
  <c r="K71" i="4" s="1"/>
  <c r="K86" i="4"/>
  <c r="P94" i="4"/>
  <c r="Q94" i="4"/>
  <c r="H100" i="4"/>
  <c r="K100" i="4" s="1"/>
  <c r="H177" i="4"/>
  <c r="H261" i="4" s="1"/>
  <c r="H102" i="4"/>
  <c r="Q244" i="4"/>
  <c r="O81" i="4"/>
  <c r="P109" i="4"/>
  <c r="P169" i="4"/>
  <c r="P289" i="4"/>
  <c r="H111" i="4"/>
  <c r="H84" i="4"/>
  <c r="K296" i="4"/>
  <c r="K357" i="4"/>
  <c r="J395" i="4"/>
  <c r="K389" i="4"/>
  <c r="P246" i="4"/>
  <c r="P87" i="4"/>
  <c r="J454" i="4"/>
  <c r="H160" i="4"/>
  <c r="J160" i="4" s="1"/>
  <c r="J420" i="4"/>
  <c r="J100" i="4" s="1"/>
  <c r="J99" i="4" s="1"/>
  <c r="K264" i="4"/>
  <c r="K170" i="4"/>
  <c r="Q22" i="4"/>
  <c r="P22" i="4"/>
  <c r="Q18" i="4"/>
  <c r="P18" i="4"/>
  <c r="Q16" i="4"/>
  <c r="P16" i="4"/>
  <c r="O31" i="4"/>
  <c r="P33" i="4"/>
  <c r="Q33" i="4"/>
  <c r="O26" i="4"/>
  <c r="Q27" i="4"/>
  <c r="P27" i="4"/>
  <c r="K157" i="4"/>
  <c r="K365" i="4"/>
  <c r="K366" i="4"/>
  <c r="K169" i="4"/>
  <c r="J169" i="4"/>
  <c r="K260" i="4"/>
  <c r="K259" i="4"/>
  <c r="P21" i="4"/>
  <c r="Q21" i="4"/>
  <c r="P17" i="4"/>
  <c r="Q17" i="4"/>
  <c r="Q56" i="4"/>
  <c r="P56" i="4"/>
  <c r="Q24" i="4"/>
  <c r="P24" i="4"/>
  <c r="K206" i="4"/>
  <c r="J366" i="4"/>
  <c r="K338" i="4"/>
  <c r="P244" i="4"/>
  <c r="Q62" i="4"/>
  <c r="P62" i="4"/>
  <c r="K398" i="4"/>
  <c r="P171" i="4"/>
  <c r="Q34" i="4"/>
  <c r="P34" i="4"/>
  <c r="O37" i="4"/>
  <c r="Q38" i="4"/>
  <c r="P38" i="4"/>
  <c r="H85" i="4"/>
  <c r="J338" i="4"/>
  <c r="J379" i="4" s="1"/>
  <c r="Q297" i="4"/>
  <c r="P297" i="4"/>
  <c r="K419" i="4"/>
  <c r="K420" i="4"/>
  <c r="Q362" i="4"/>
  <c r="P362" i="4"/>
  <c r="H380" i="4"/>
  <c r="J380" i="4" s="1"/>
  <c r="J381" i="4"/>
  <c r="J176" i="4"/>
  <c r="J87" i="4"/>
  <c r="J72" i="4" s="1"/>
  <c r="P431" i="4"/>
  <c r="P421" i="4"/>
  <c r="P396" i="4"/>
  <c r="O454" i="4"/>
  <c r="P333" i="4"/>
  <c r="Q333" i="4"/>
  <c r="K332" i="4"/>
  <c r="Q265" i="4"/>
  <c r="P265" i="4"/>
  <c r="Q207" i="4"/>
  <c r="P207" i="4"/>
  <c r="P238" i="4"/>
  <c r="P180" i="4"/>
  <c r="P113" i="4"/>
  <c r="O84" i="4"/>
  <c r="J171" i="4"/>
  <c r="P375" i="4"/>
  <c r="Q313" i="4"/>
  <c r="P313" i="4"/>
  <c r="P330" i="4"/>
  <c r="J329" i="4"/>
  <c r="J168" i="4"/>
  <c r="P381" i="4"/>
  <c r="P251" i="4"/>
  <c r="O105" i="4"/>
  <c r="O80" i="4" s="1"/>
  <c r="O79" i="4" s="1"/>
  <c r="J250" i="4"/>
  <c r="J237" i="4"/>
  <c r="J178" i="4" s="1"/>
  <c r="J159" i="4"/>
  <c r="P152" i="4"/>
  <c r="O85" i="4"/>
  <c r="O70" i="4" s="1"/>
  <c r="Q70" i="4" s="1"/>
  <c r="J139" i="4"/>
  <c r="J138" i="4"/>
  <c r="O19" i="4" l="1"/>
  <c r="O13" i="4" s="1"/>
  <c r="H172" i="4"/>
  <c r="J172" i="4" s="1"/>
  <c r="H455" i="4"/>
  <c r="J418" i="4"/>
  <c r="J166" i="4"/>
  <c r="H388" i="4"/>
  <c r="H387" i="4" s="1"/>
  <c r="J69" i="4"/>
  <c r="J98" i="4"/>
  <c r="J337" i="4"/>
  <c r="J263" i="4" s="1"/>
  <c r="H99" i="4"/>
  <c r="K99" i="4" s="1"/>
  <c r="H97" i="4"/>
  <c r="H83" i="4" s="1"/>
  <c r="H263" i="4"/>
  <c r="H262" i="4" s="1"/>
  <c r="H384" i="4" s="1"/>
  <c r="H382" i="4" s="1"/>
  <c r="H79" i="4"/>
  <c r="K79" i="4" s="1"/>
  <c r="H110" i="4"/>
  <c r="K111" i="4"/>
  <c r="O75" i="4"/>
  <c r="Q75" i="4" s="1"/>
  <c r="Q96" i="4"/>
  <c r="H70" i="4"/>
  <c r="K70" i="4" s="1"/>
  <c r="K85" i="4"/>
  <c r="H69" i="4"/>
  <c r="K84" i="4"/>
  <c r="P81" i="4"/>
  <c r="Q81" i="4"/>
  <c r="H77" i="4"/>
  <c r="K77" i="4" s="1"/>
  <c r="K102" i="4"/>
  <c r="O102" i="4"/>
  <c r="O77" i="4" s="1"/>
  <c r="Q77" i="4" s="1"/>
  <c r="O98" i="4"/>
  <c r="O86" i="4"/>
  <c r="Q86" i="4" s="1"/>
  <c r="P398" i="4"/>
  <c r="O95" i="4"/>
  <c r="O69" i="4"/>
  <c r="O88" i="4"/>
  <c r="O90" i="4"/>
  <c r="J105" i="4"/>
  <c r="J104" i="4" s="1"/>
  <c r="K160" i="4"/>
  <c r="K337" i="4"/>
  <c r="K380" i="4"/>
  <c r="K166" i="4"/>
  <c r="K174" i="4"/>
  <c r="K175" i="4"/>
  <c r="Q54" i="4"/>
  <c r="P54" i="4"/>
  <c r="K173" i="4"/>
  <c r="J173" i="4"/>
  <c r="J365" i="4"/>
  <c r="Q26" i="4"/>
  <c r="P26" i="4"/>
  <c r="Q61" i="4"/>
  <c r="P61" i="4"/>
  <c r="Q20" i="4"/>
  <c r="P20" i="4"/>
  <c r="Q31" i="4"/>
  <c r="P31" i="4"/>
  <c r="P15" i="4"/>
  <c r="Q15" i="4"/>
  <c r="K379" i="4"/>
  <c r="O36" i="4"/>
  <c r="P37" i="4"/>
  <c r="Q37" i="4"/>
  <c r="J419" i="4"/>
  <c r="P173" i="4"/>
  <c r="Q173" i="4"/>
  <c r="O30" i="4"/>
  <c r="K178" i="4"/>
  <c r="J85" i="4"/>
  <c r="J70" i="4" s="1"/>
  <c r="J111" i="4"/>
  <c r="J110" i="4" s="1"/>
  <c r="P139" i="4"/>
  <c r="P157" i="4"/>
  <c r="Q157" i="4"/>
  <c r="J90" i="4"/>
  <c r="J89" i="4" s="1"/>
  <c r="J88" i="4"/>
  <c r="J73" i="4" s="1"/>
  <c r="J249" i="4"/>
  <c r="Q338" i="4"/>
  <c r="O97" i="4"/>
  <c r="O76" i="4" s="1"/>
  <c r="Q76" i="4" s="1"/>
  <c r="Q296" i="4"/>
  <c r="P296" i="4"/>
  <c r="P112" i="4"/>
  <c r="P179" i="4"/>
  <c r="Q264" i="4"/>
  <c r="P264" i="4"/>
  <c r="P380" i="4"/>
  <c r="P395" i="4"/>
  <c r="Q420" i="4"/>
  <c r="P420" i="4"/>
  <c r="J167" i="4"/>
  <c r="J170" i="4"/>
  <c r="J259" i="4"/>
  <c r="J260" i="4"/>
  <c r="Q105" i="4"/>
  <c r="P250" i="4"/>
  <c r="P168" i="4"/>
  <c r="P329" i="4"/>
  <c r="O106" i="4"/>
  <c r="Q106" i="4" s="1"/>
  <c r="P374" i="4"/>
  <c r="P96" i="4"/>
  <c r="P237" i="4"/>
  <c r="O104" i="4"/>
  <c r="Q206" i="4"/>
  <c r="P206" i="4"/>
  <c r="Q332" i="4"/>
  <c r="P332" i="4"/>
  <c r="H456" i="4" l="1"/>
  <c r="H453" i="4" s="1"/>
  <c r="H165" i="4"/>
  <c r="K165" i="4" s="1"/>
  <c r="K172" i="4"/>
  <c r="J388" i="4"/>
  <c r="J165" i="4"/>
  <c r="H385" i="4"/>
  <c r="K263" i="4"/>
  <c r="Q69" i="4"/>
  <c r="K69" i="4"/>
  <c r="O83" i="4"/>
  <c r="P83" i="4" s="1"/>
  <c r="K97" i="4"/>
  <c r="H76" i="4"/>
  <c r="K76" i="4" s="1"/>
  <c r="H82" i="4"/>
  <c r="H459" i="4" s="1"/>
  <c r="K83" i="4"/>
  <c r="O89" i="4"/>
  <c r="Q89" i="4" s="1"/>
  <c r="Q90" i="4"/>
  <c r="O73" i="4"/>
  <c r="Q73" i="4" s="1"/>
  <c r="Q88" i="4"/>
  <c r="O74" i="4"/>
  <c r="Q74" i="4" s="1"/>
  <c r="Q95" i="4"/>
  <c r="K110" i="4"/>
  <c r="H163" i="4"/>
  <c r="K163" i="4" s="1"/>
  <c r="H458" i="4"/>
  <c r="H461" i="4" s="1"/>
  <c r="O71" i="4"/>
  <c r="P86" i="4"/>
  <c r="J262" i="4"/>
  <c r="Q14" i="4"/>
  <c r="P14" i="4"/>
  <c r="Q30" i="4"/>
  <c r="P30" i="4"/>
  <c r="Q19" i="4"/>
  <c r="P19" i="4"/>
  <c r="Q60" i="4"/>
  <c r="P60" i="4"/>
  <c r="K384" i="4"/>
  <c r="K382" i="4"/>
  <c r="P259" i="4"/>
  <c r="Q36" i="4"/>
  <c r="P36" i="4"/>
  <c r="K418" i="4"/>
  <c r="P106" i="4"/>
  <c r="J177" i="4"/>
  <c r="P249" i="4"/>
  <c r="P88" i="4"/>
  <c r="P90" i="4"/>
  <c r="P75" i="4"/>
  <c r="Q100" i="4"/>
  <c r="P100" i="4"/>
  <c r="P454" i="4"/>
  <c r="Q178" i="4"/>
  <c r="P178" i="4"/>
  <c r="Q419" i="4"/>
  <c r="O455" i="4"/>
  <c r="P419" i="4"/>
  <c r="P337" i="4"/>
  <c r="Q337" i="4"/>
  <c r="P102" i="4"/>
  <c r="Q102" i="4"/>
  <c r="Q160" i="4"/>
  <c r="P160" i="4"/>
  <c r="Q85" i="4"/>
  <c r="P85" i="4"/>
  <c r="P167" i="4"/>
  <c r="P170" i="4"/>
  <c r="P260" i="4"/>
  <c r="P373" i="4"/>
  <c r="P105" i="4"/>
  <c r="P379" i="4"/>
  <c r="K262" i="4"/>
  <c r="P166" i="4"/>
  <c r="Q84" i="4"/>
  <c r="P84" i="4"/>
  <c r="Q111" i="4"/>
  <c r="P111" i="4"/>
  <c r="P95" i="4"/>
  <c r="Q98" i="4"/>
  <c r="P98" i="4"/>
  <c r="J175" i="4"/>
  <c r="J80" i="4" s="1"/>
  <c r="J79" i="4" s="1"/>
  <c r="K177" i="4"/>
  <c r="O25" i="4"/>
  <c r="O10" i="4" s="1"/>
  <c r="O9" i="4" s="1"/>
  <c r="H164" i="4" l="1"/>
  <c r="K164" i="4" s="1"/>
  <c r="O68" i="4"/>
  <c r="Q68" i="4" s="1"/>
  <c r="H68" i="4"/>
  <c r="P74" i="4"/>
  <c r="H457" i="4"/>
  <c r="H460" i="4" s="1"/>
  <c r="J458" i="4"/>
  <c r="P71" i="4"/>
  <c r="Q71" i="4"/>
  <c r="Q263" i="4"/>
  <c r="Q80" i="4"/>
  <c r="Q25" i="4"/>
  <c r="P25" i="4"/>
  <c r="Q13" i="4"/>
  <c r="P13" i="4"/>
  <c r="P263" i="4"/>
  <c r="O458" i="4"/>
  <c r="P104" i="4"/>
  <c r="Q104" i="4"/>
  <c r="J97" i="4"/>
  <c r="J83" i="4" s="1"/>
  <c r="J387" i="4"/>
  <c r="K388" i="4"/>
  <c r="J455" i="4"/>
  <c r="J261" i="4"/>
  <c r="K261" i="4"/>
  <c r="Q110" i="4"/>
  <c r="P110" i="4"/>
  <c r="P69" i="4"/>
  <c r="J382" i="4"/>
  <c r="J384" i="4"/>
  <c r="P80" i="4"/>
  <c r="P70" i="4"/>
  <c r="P172" i="4"/>
  <c r="Q418" i="4"/>
  <c r="P418" i="4"/>
  <c r="Q177" i="4"/>
  <c r="P177" i="4"/>
  <c r="Q99" i="4"/>
  <c r="P99" i="4"/>
  <c r="J174" i="4"/>
  <c r="Q83" i="4"/>
  <c r="O82" i="4"/>
  <c r="P82" i="4" s="1"/>
  <c r="P165" i="4"/>
  <c r="P77" i="4"/>
  <c r="Q97" i="4"/>
  <c r="P97" i="4"/>
  <c r="Q262" i="4"/>
  <c r="P262" i="4"/>
  <c r="P386" i="4"/>
  <c r="P89" i="4"/>
  <c r="P73" i="4"/>
  <c r="P174" i="4"/>
  <c r="P175" i="4"/>
  <c r="O67" i="4" l="1"/>
  <c r="K68" i="4"/>
  <c r="H67" i="4"/>
  <c r="K67" i="4" s="1"/>
  <c r="P10" i="4"/>
  <c r="P9" i="4" s="1"/>
  <c r="K385" i="4"/>
  <c r="O457" i="4"/>
  <c r="P161" i="4"/>
  <c r="P163" i="4"/>
  <c r="P79" i="4"/>
  <c r="Q79" i="4"/>
  <c r="P458" i="4"/>
  <c r="O461" i="4"/>
  <c r="P461" i="4" s="1"/>
  <c r="K82" i="4"/>
  <c r="J385" i="4"/>
  <c r="K387" i="4"/>
  <c r="J76" i="4"/>
  <c r="J68" i="4" s="1"/>
  <c r="J67" i="4" s="1"/>
  <c r="J82" i="4"/>
  <c r="P384" i="4"/>
  <c r="P76" i="4"/>
  <c r="J164" i="4"/>
  <c r="Q10" i="4"/>
  <c r="P455" i="4"/>
  <c r="P176" i="4"/>
  <c r="Q82" i="4"/>
  <c r="Q261" i="4"/>
  <c r="P261" i="4"/>
  <c r="Q388" i="4"/>
  <c r="P388" i="4"/>
  <c r="O459" i="4" l="1"/>
  <c r="P459" i="4" s="1"/>
  <c r="P385" i="4"/>
  <c r="O456" i="4"/>
  <c r="O453" i="4" s="1"/>
  <c r="J459" i="4"/>
  <c r="P457" i="4"/>
  <c r="O460" i="4"/>
  <c r="P460" i="4" s="1"/>
  <c r="J456" i="4"/>
  <c r="J453" i="4"/>
  <c r="J461" i="4"/>
  <c r="P382" i="4"/>
  <c r="P68" i="4"/>
  <c r="P164" i="4"/>
  <c r="Q387" i="4"/>
  <c r="P387" i="4"/>
  <c r="J457" i="4" l="1"/>
  <c r="J460" i="4"/>
  <c r="P456" i="4"/>
  <c r="P453" i="4"/>
  <c r="Q67" i="4"/>
  <c r="P67" i="4"/>
  <c r="J163" i="4"/>
  <c r="H161" i="4"/>
  <c r="J161" i="4" l="1"/>
  <c r="K161" i="4"/>
</calcChain>
</file>

<file path=xl/sharedStrings.xml><?xml version="1.0" encoding="utf-8"?>
<sst xmlns="http://schemas.openxmlformats.org/spreadsheetml/2006/main" count="791" uniqueCount="442">
  <si>
    <t>Cap.</t>
  </si>
  <si>
    <t>Sub cap</t>
  </si>
  <si>
    <t>Prgf.</t>
  </si>
  <si>
    <t>Gr/ titlu</t>
  </si>
  <si>
    <t>Art.</t>
  </si>
  <si>
    <t>Alin.</t>
  </si>
  <si>
    <t>Denumire indicator</t>
  </si>
  <si>
    <t>ANGAJAREA CHELTUIELILOR</t>
  </si>
  <si>
    <t>EXECUTIA CHELTUIELILOR</t>
  </si>
  <si>
    <t>Dif. buget - executie</t>
  </si>
  <si>
    <t>Credite bugetare aprobate 
(anual)</t>
  </si>
  <si>
    <t>Credite bugetare angajate</t>
  </si>
  <si>
    <t>Disponibil de credite bugetare ce mai poate fi angajat</t>
  </si>
  <si>
    <t>% angajare credite bugetare</t>
  </si>
  <si>
    <t>Credite bugetare trimestriale cumulate</t>
  </si>
  <si>
    <t>Executie anterioara cumulata</t>
  </si>
  <si>
    <t>Executie lunara</t>
  </si>
  <si>
    <t>Cumulat</t>
  </si>
  <si>
    <t>5=3/2*100</t>
  </si>
  <si>
    <t>9=7+8</t>
  </si>
  <si>
    <t>10=6-9</t>
  </si>
  <si>
    <t>11=9/6*100</t>
  </si>
  <si>
    <t>O4</t>
  </si>
  <si>
    <t>TOTAL VENITURI</t>
  </si>
  <si>
    <t>-</t>
  </si>
  <si>
    <t>Taxe pe utilizarea bunurilor, autorizarea utilizarii bunurilor sau pe desfasurarea de activitati</t>
  </si>
  <si>
    <t>03</t>
  </si>
  <si>
    <t>Taxe si tarife pentru eliberarea de licente si autorizatii de functionare</t>
  </si>
  <si>
    <t>B.CONTRIBUTII DE ASIGURARI</t>
  </si>
  <si>
    <t>CONTRIBUTIILE ANGAJATORILOR</t>
  </si>
  <si>
    <t>O2</t>
  </si>
  <si>
    <t>Contr.de asig.pt.somaj dat.de ang.</t>
  </si>
  <si>
    <t>O1</t>
  </si>
  <si>
    <t>O6</t>
  </si>
  <si>
    <t>Contr.ang. la fd-ul de garantare pt.plata creantelor sal.</t>
  </si>
  <si>
    <t>Venituri din contributia asiguratorie pentru munca pentru fondul de garantare pentru plata creantelor salariale</t>
  </si>
  <si>
    <t>CONTRIBUTIILE ASIGURATILOR</t>
  </si>
  <si>
    <t xml:space="preserve">Contr.de asig.pt.somaj dat.de asig. </t>
  </si>
  <si>
    <t>O9</t>
  </si>
  <si>
    <t>Contributii de asigurari pentru somaj de la persoanele care realizeaza venituri de natura profesionala cu caracter ocazional (OUG 58/2010)</t>
  </si>
  <si>
    <t>C.VENITURI NEFISCALE</t>
  </si>
  <si>
    <t>C1.VENITURI DIN PROPRIETATI</t>
  </si>
  <si>
    <t>VENITURI DIN DOBANZI</t>
  </si>
  <si>
    <t>O3</t>
  </si>
  <si>
    <t>Alte venituri din dobanzi</t>
  </si>
  <si>
    <t>C2.VANZARI  DE BUNURI  SI SERVICII</t>
  </si>
  <si>
    <t>DIVERSE VENITURI</t>
  </si>
  <si>
    <t>Venituri din compensarea creantelor din despagubiri</t>
  </si>
  <si>
    <t>5O</t>
  </si>
  <si>
    <t>Alte venituri</t>
  </si>
  <si>
    <t>INCASARI DIN RAMBURSAREA IMPRUMUTURILOR ACORDATE</t>
  </si>
  <si>
    <t>IV SUBVENTII</t>
  </si>
  <si>
    <t>SUBVENTII DE LA BUGETUL DE STAT</t>
  </si>
  <si>
    <t>Sume primite de bugetul asigurarilor pentru somaj</t>
  </si>
  <si>
    <t>01</t>
  </si>
  <si>
    <t>02</t>
  </si>
  <si>
    <t>Venituri sistem asigurari pt.somaj</t>
  </si>
  <si>
    <t>FONDURI EXTERNE NERAMBURSABILE</t>
  </si>
  <si>
    <t>Sume primite de la UE in contul platilor efectuate aferente cadrului financiar 2014-2020</t>
  </si>
  <si>
    <t>Alte programe comunitare finantate in perioada 2014-2020 (APC)</t>
  </si>
  <si>
    <t>5OOO</t>
  </si>
  <si>
    <t>TOTAL CHELTUIELI</t>
  </si>
  <si>
    <t>CHELTUIELI CURENTE</t>
  </si>
  <si>
    <t>10</t>
  </si>
  <si>
    <t>CHELTUIELI DE PERSONAL</t>
  </si>
  <si>
    <t>20</t>
  </si>
  <si>
    <t>BUNURI SI SERVICII</t>
  </si>
  <si>
    <t>30</t>
  </si>
  <si>
    <t>DOBANZI</t>
  </si>
  <si>
    <t>40</t>
  </si>
  <si>
    <t>SUBVENTII</t>
  </si>
  <si>
    <t>51</t>
  </si>
  <si>
    <t>TRANSFERURI INTRE UNITATI ALE ADMINISTRATIEI PUBLICE</t>
  </si>
  <si>
    <t>55</t>
  </si>
  <si>
    <t>ALTE TRANSFERURI</t>
  </si>
  <si>
    <t>56</t>
  </si>
  <si>
    <t xml:space="preserve">Proiecte cu finantare din fonduri externe neramb (FEN ) postaderare </t>
  </si>
  <si>
    <t>57</t>
  </si>
  <si>
    <t>ASISTENTA SOCIALA</t>
  </si>
  <si>
    <t>59</t>
  </si>
  <si>
    <t>ALTE CHELTUIELI</t>
  </si>
  <si>
    <t>60</t>
  </si>
  <si>
    <t>70</t>
  </si>
  <si>
    <t>CHELTUIELI DE CAPITAL</t>
  </si>
  <si>
    <t>71</t>
  </si>
  <si>
    <t>ACTIVE NEFINANCIARE</t>
  </si>
  <si>
    <t>Pl efect in anii prec si recup in anul curent</t>
  </si>
  <si>
    <t>TOTAL CHELTUIELI SOMAJ</t>
  </si>
  <si>
    <t>1O</t>
  </si>
  <si>
    <t>2O</t>
  </si>
  <si>
    <t>3O</t>
  </si>
  <si>
    <t>4O</t>
  </si>
  <si>
    <t>Transferuri curente</t>
  </si>
  <si>
    <t>Transferuri catre institutii publice</t>
  </si>
  <si>
    <t>Transferuri din bugetul asigurarilor pentru somaj catre bugetul asigurarilor sociale de stat</t>
  </si>
  <si>
    <t>Transferuri din bugetul asigurarilor pentru somaj catre bugetele locale pentru finantarea programelor pentru ocuparea temporara a fortei de munca</t>
  </si>
  <si>
    <t>Transferuri din bugetul asigurarilor pentru somaj catre bugetul fondului national unic de asigurari sociale de sanatate</t>
  </si>
  <si>
    <t>Transferuri din bugetul asigurarilor pentru somaj catre bugetul asigurarilor sociale de stat reprezentand asigurare pentru accidente de munca si boli profesionale pentru someri pe durata practicii</t>
  </si>
  <si>
    <t xml:space="preserve">Proiecte cu finantare din fonduri externe neramb ( FEN ) postaderare </t>
  </si>
  <si>
    <t>Asigurari sociale</t>
  </si>
  <si>
    <t xml:space="preserve">Ajutoare sociale </t>
  </si>
  <si>
    <t>Ajutoare sociale in numerar</t>
  </si>
  <si>
    <t>Ajutoare sociale in natura</t>
  </si>
  <si>
    <t>04</t>
  </si>
  <si>
    <t>06</t>
  </si>
  <si>
    <t>7O</t>
  </si>
  <si>
    <t>OPERATIUNI FINANCIARE</t>
  </si>
  <si>
    <t>8O</t>
  </si>
  <si>
    <t>IMPRUMUTURI</t>
  </si>
  <si>
    <t>RAMBURSARI DE CREDITE</t>
  </si>
  <si>
    <t>64O4</t>
  </si>
  <si>
    <t>CHELTUIELILE FONDULUI DE GARANTARE PENTRU PLATA CREANTELOR SALARIALE</t>
  </si>
  <si>
    <t>Cheltuieli salariale in bani</t>
  </si>
  <si>
    <t>Salarii de baza</t>
  </si>
  <si>
    <t>O5</t>
  </si>
  <si>
    <t>O8</t>
  </si>
  <si>
    <t>Cheltuieli salariale in natura</t>
  </si>
  <si>
    <t>Vouchere de vacanta</t>
  </si>
  <si>
    <t>Contributii</t>
  </si>
  <si>
    <t>Contributii de asigurari sociale de stat</t>
  </si>
  <si>
    <t>Contributii de sigurari de somaj</t>
  </si>
  <si>
    <t>Contributii de sigurari de sanatate</t>
  </si>
  <si>
    <t>Contributii de asigurari pentru accidente de munca si boli profesionale</t>
  </si>
  <si>
    <t>Contributii pentru concedii si indemnizatii</t>
  </si>
  <si>
    <t>O7</t>
  </si>
  <si>
    <t>Contributia asiguratorie pentru munca</t>
  </si>
  <si>
    <t>.</t>
  </si>
  <si>
    <t>Plati efectuate in anii precedenti si recuperate in anul curent</t>
  </si>
  <si>
    <t>Asigurari pentru plata creantelor salariale</t>
  </si>
  <si>
    <t>Cheltuieli de gestionare ale Fondului de garantare a creantelor salariale</t>
  </si>
  <si>
    <t>Cheltuieli cu transmiterea si plata drepturilor</t>
  </si>
  <si>
    <t>Alte cheltuieli de administrare Fond</t>
  </si>
  <si>
    <t>65OO</t>
  </si>
  <si>
    <t>PARTEA III CHELTUIELI SOCIAL CULTURALE</t>
  </si>
  <si>
    <t>TITLULI CHELTUIELI DE PERSONAL</t>
  </si>
  <si>
    <t>TITLUL II BUNURI SI SERVICII</t>
  </si>
  <si>
    <t>TITLUL III DOBANZI</t>
  </si>
  <si>
    <t>TITLUL IV SUBVENTII</t>
  </si>
  <si>
    <t>TITLUL VI TRANSFERURI INTRE UNITATI ALE ADMINISTRATIEI PUBLICE</t>
  </si>
  <si>
    <t>PROIECTE CU FINANTARE DIN FONDURI EXTERNE NERAMBURSABILE (FEN) POSTADERARE</t>
  </si>
  <si>
    <t>TITLUL VIII ASISTENTA SOCIALE</t>
  </si>
  <si>
    <t>TITLUL X ACTIVE NEFINANCIARE</t>
  </si>
  <si>
    <t>65O4</t>
  </si>
  <si>
    <t>INVATAMANT</t>
  </si>
  <si>
    <t>Bunuri si servicii</t>
  </si>
  <si>
    <t>Incalzit, iluminat si forta motrica</t>
  </si>
  <si>
    <t>Apa, canal si salubritate</t>
  </si>
  <si>
    <t>Materiale si prestari servicii cu caracter functional</t>
  </si>
  <si>
    <t>Alte bunuri si servicii pentru intretinere si functionare</t>
  </si>
  <si>
    <t>Reparatii curente</t>
  </si>
  <si>
    <t>Bunuri de natura obiectelor de inventar</t>
  </si>
  <si>
    <t xml:space="preserve"> Alte obiecte de inventar</t>
  </si>
  <si>
    <t xml:space="preserve"> Alte cheltuieli</t>
  </si>
  <si>
    <t>Chirii</t>
  </si>
  <si>
    <t>Alte cheltuieli cu bunuri si servicii</t>
  </si>
  <si>
    <t>Finantarea nationala</t>
  </si>
  <si>
    <t>Finantarea externa nerambursabila</t>
  </si>
  <si>
    <t xml:space="preserve">ACTIVE NEFINANCIARE </t>
  </si>
  <si>
    <t xml:space="preserve">Active fixe </t>
  </si>
  <si>
    <t>Masini, echipamente si mijloace de transport</t>
  </si>
  <si>
    <t>Mobilier, aparatura birotica si alte active corporale</t>
  </si>
  <si>
    <t xml:space="preserve">din total capitol: </t>
  </si>
  <si>
    <t>Invatamant nedefinibil prin nivel</t>
  </si>
  <si>
    <t>Centre de specializare, perfectionare, calificare si recalificare</t>
  </si>
  <si>
    <t>Alte cheltuieli in domeniul invatamantului</t>
  </si>
  <si>
    <t>68O4</t>
  </si>
  <si>
    <t xml:space="preserve">ASIGURARI SI ASISTENTA SOCIALA </t>
  </si>
  <si>
    <t>Indemnizatii platite unor persoane din afara unitatii</t>
  </si>
  <si>
    <t>Indemnizatii de delegare</t>
  </si>
  <si>
    <t>Furnituri de birou</t>
  </si>
  <si>
    <t>Materiale pentru curatenie</t>
  </si>
  <si>
    <t>Incalzit, luminat si forta motrica</t>
  </si>
  <si>
    <t>Carburanti si lubrifianti</t>
  </si>
  <si>
    <t>Piese de schimb</t>
  </si>
  <si>
    <t>Posta, telecomunicatii, radio, tv, internet</t>
  </si>
  <si>
    <t>Alte obiecte de inventar</t>
  </si>
  <si>
    <t>Deplasari, detasari, transferari</t>
  </si>
  <si>
    <t>Deplasari interne, detasari, transferari</t>
  </si>
  <si>
    <t>Carti, publicatii si materiale documentare</t>
  </si>
  <si>
    <t>Pregatire profesionala</t>
  </si>
  <si>
    <t>Protectia muncii</t>
  </si>
  <si>
    <t>Alte cheltuieli</t>
  </si>
  <si>
    <t>Prestari de servicii pentru transmiterea drepturilor</t>
  </si>
  <si>
    <t>Indemnizatii de somaj total, din care :</t>
  </si>
  <si>
    <t xml:space="preserve"> - aj somaj pers care au lucrat in state UE</t>
  </si>
  <si>
    <t xml:space="preserve">   "-OUG 83/2018-pesta porcina</t>
  </si>
  <si>
    <t>Concedii medicale someri</t>
  </si>
  <si>
    <t xml:space="preserve">  Pl.comp.total, din care:</t>
  </si>
  <si>
    <t xml:space="preserve">    - OG 98/99, incl.comis1%</t>
  </si>
  <si>
    <t xml:space="preserve">    - OG 7/98</t>
  </si>
  <si>
    <t xml:space="preserve">    - OG 22/2004</t>
  </si>
  <si>
    <t xml:space="preserve">    - altele</t>
  </si>
  <si>
    <t>Ajutoare sociale in numerar,din care:</t>
  </si>
  <si>
    <t>Ajutoare sociale in numerar art.93^4</t>
  </si>
  <si>
    <t>Despagubiri civile</t>
  </si>
  <si>
    <t>din total capitol:</t>
  </si>
  <si>
    <t>Asigurari pentru somaj</t>
  </si>
  <si>
    <t>Prevenirea excluderii sociale</t>
  </si>
  <si>
    <t>Alte cheltuieli in domeniul prevenirii excluderii sociale</t>
  </si>
  <si>
    <t>Alte cheltuieli in domeniul asigurarilor si asistentei sociale</t>
  </si>
  <si>
    <t>Alte cheltuieli de administrare fond</t>
  </si>
  <si>
    <t>8000</t>
  </si>
  <si>
    <t>Partea a V-a ACTIUNI ECONOMICE</t>
  </si>
  <si>
    <t>TITLUL XII  PROIECTE CU FINANTARE DIN SUMELE REPREZENTAND ASISTENTA FINANCIARA NERAMBURSABILA AFERENTA PNNR</t>
  </si>
  <si>
    <t>8OO4</t>
  </si>
  <si>
    <t>ACTIUNI GENERALE ECONOMICE, COMERCIALE SI DE MUNCA</t>
  </si>
  <si>
    <t>Alte transferuri curente interne</t>
  </si>
  <si>
    <t>Ajutoare sociale</t>
  </si>
  <si>
    <t>Plati pt.stimularea mobilitatii fortei de munca :</t>
  </si>
  <si>
    <t xml:space="preserve">    - prima de incadrare (art.74)</t>
  </si>
  <si>
    <t xml:space="preserve">    - prima de instalare ( art 75) din care:</t>
  </si>
  <si>
    <t xml:space="preserve">           - art 75(2) a</t>
  </si>
  <si>
    <t xml:space="preserve">           - art 75(2) b</t>
  </si>
  <si>
    <t xml:space="preserve">           - art 75(3)</t>
  </si>
  <si>
    <t xml:space="preserve">           - art 75(4) din care:</t>
  </si>
  <si>
    <t xml:space="preserve">                     75( 4) a</t>
  </si>
  <si>
    <t xml:space="preserve">                     75( 4) b</t>
  </si>
  <si>
    <t xml:space="preserve">                     75( 4) c</t>
  </si>
  <si>
    <t>Plati pt.stimularea angajatorilor care angaj.absolventi total ( art 80), din care:</t>
  </si>
  <si>
    <t xml:space="preserve">    - absolventi  incadrati conform OG 60/2016</t>
  </si>
  <si>
    <t>Plati pt.stimularea angajatorilor care angaj.someri apartinand unor categorii defavorizate total ( art.85) din care:</t>
  </si>
  <si>
    <t xml:space="preserve">    - categorii defavorizate conform OG 60/2016</t>
  </si>
  <si>
    <t>Plati pentru stimularea absolventilor</t>
  </si>
  <si>
    <t>Prima de insertie art 73^1 alin 1</t>
  </si>
  <si>
    <t>Legea 72/2007</t>
  </si>
  <si>
    <t>Plati pt pregatirea profes absolv (art.84) si ajutor financiar (art. 84^1)</t>
  </si>
  <si>
    <t>Prima de activare ( art. 73^2) alin.1</t>
  </si>
  <si>
    <t>Prima de relocare  ( art.76 (2) OUG 6/2017 )</t>
  </si>
  <si>
    <t>Plati pt.stimularea somerilor care se angajeaza inainte de expirarea perioadei de somaj.</t>
  </si>
  <si>
    <t>Legea 335/2013 (stagiari)</t>
  </si>
  <si>
    <t>Cheltuieli neeligibile</t>
  </si>
  <si>
    <t>Actiuni generale de munca</t>
  </si>
  <si>
    <t>Masuri active pentru combaterea somajului</t>
  </si>
  <si>
    <t>Stimularea crearii de locuri de munca</t>
  </si>
  <si>
    <t>Alte actiuni generale de munca</t>
  </si>
  <si>
    <t>Cheltuieli sistem asigurari pt.somaj</t>
  </si>
  <si>
    <t xml:space="preserve">Cheltuieli fond de garantare </t>
  </si>
  <si>
    <t>99O4</t>
  </si>
  <si>
    <t>EXCEDENT / DEFICIT</t>
  </si>
  <si>
    <t>Excedent-deficit - asigurari pentru somaj</t>
  </si>
  <si>
    <t>Excedent-deficit - fond  garantare</t>
  </si>
  <si>
    <t>% Grad realizare executie / buget * 100</t>
  </si>
  <si>
    <t>Contributii individuale</t>
  </si>
  <si>
    <t>Venituri din dobanzi la fondul garantare pentru plata creantelor salariale</t>
  </si>
  <si>
    <t>SUBVENTII DE LA ALTE NIVELE ALE ADM.PUBLICE</t>
  </si>
  <si>
    <t>Incasari din rambursarea imprumuturilor acordate pentru infiintarea si dezvoltarea de intreprinderi mici si mijlocii</t>
  </si>
  <si>
    <t>ALTE SUME PRIMITE DE LA UE</t>
  </si>
  <si>
    <t>Alte sume primite din fonduri de la UE pentru programele operationale finantate din cadrul financiar 2014-2020</t>
  </si>
  <si>
    <t>16</t>
  </si>
  <si>
    <t>Fondul European de Dezvoltare Regionala(FEDER)</t>
  </si>
  <si>
    <t>Fondul Social European ( FSE)</t>
  </si>
  <si>
    <t>Alte facilitati si instrumente postaderare(AFIP)</t>
  </si>
  <si>
    <t>SUME PRIMITE DE LA UE/ALTI DONATORI IN CONTUL PLATILOR EFECTUATE SI PREFINANTARI AFERENTE CADRULUI FINANCIAR 2014-2020</t>
  </si>
  <si>
    <t>SUME AFERENTE ASISTENTEI FINANCIARE NERAMBURSABILE ALOCATE PRIN PNNR</t>
  </si>
  <si>
    <t>Sume rambursate din PNNR</t>
  </si>
  <si>
    <t>SUME PRIMITE DE LA UE/ALTI DONATORI IN CONTUL PLATILOR EFECTUATE SI PREFINANTARI</t>
  </si>
  <si>
    <t>Sume primite in contul platilor efectuate in anul curent</t>
  </si>
  <si>
    <t>Sume primite in contul platilor efectuate in anii anteriori</t>
  </si>
  <si>
    <t>Alte facilitati si instrumente postaderare</t>
  </si>
  <si>
    <t>Sume alocate din bugetul de stat penru fondul de garantare pentru plata creantelor salariale</t>
  </si>
  <si>
    <t>Venituri fond garantare pentru plata creantelor salriale</t>
  </si>
  <si>
    <t>Sume aferente persoanelor cu handicap neincadrate</t>
  </si>
  <si>
    <t>Programe finantate din Fondul European de Dezvoltare Regionala (FEDER) aferente cadrului financiar 2021-2027</t>
  </si>
  <si>
    <t>Programe finantate din Fondul Social European Plus (FSE+) aferente cadrului financiar 2021-2027</t>
  </si>
  <si>
    <t>Fonduri Europene nerambursabile</t>
  </si>
  <si>
    <t>Sume aferente Tva</t>
  </si>
  <si>
    <t>Alte drepturi salariale in natura</t>
  </si>
  <si>
    <t>Consultanta si expertiza</t>
  </si>
  <si>
    <t xml:space="preserve"> Deplasari in strainatate</t>
  </si>
  <si>
    <t>Uniforme si echipament</t>
  </si>
  <si>
    <t>Lenjerie si accesorii de pat</t>
  </si>
  <si>
    <t xml:space="preserve"> Indemnizatii de detasare</t>
  </si>
  <si>
    <t xml:space="preserve"> Alte drepturi salariale in bani</t>
  </si>
  <si>
    <t xml:space="preserve"> Indemnizatii de hrana</t>
  </si>
  <si>
    <t>Tichete de masa</t>
  </si>
  <si>
    <t>Norme de hrana</t>
  </si>
  <si>
    <t>Uniforme si echipament obligatoriu</t>
  </si>
  <si>
    <t>Sporuri pentru conditii de munca</t>
  </si>
  <si>
    <t xml:space="preserve"> Indemnizatii de conducere</t>
  </si>
  <si>
    <t xml:space="preserve"> Spor de vechime</t>
  </si>
  <si>
    <t xml:space="preserve"> Alte sporuri</t>
  </si>
  <si>
    <t xml:space="preserve"> Ore suplimentare</t>
  </si>
  <si>
    <t xml:space="preserve"> Fond de premii</t>
  </si>
  <si>
    <t>Prima de vacanta</t>
  </si>
  <si>
    <t xml:space="preserve"> Fond pentru posturi ocupate prin cumul</t>
  </si>
  <si>
    <t xml:space="preserve"> Fond aferent platii cu ora   </t>
  </si>
  <si>
    <t xml:space="preserve"> Ajutoare sociale in numerar</t>
  </si>
  <si>
    <t xml:space="preserve"> Plati catre angajatori pentru formarea profesionala a angajatilor</t>
  </si>
  <si>
    <t xml:space="preserve"> Prestari de servicii pentru transmiterea drepturilor</t>
  </si>
  <si>
    <t xml:space="preserve"> Protocol si reprezentare</t>
  </si>
  <si>
    <t>Spor pentru conditii de munca</t>
  </si>
  <si>
    <t>Spor de vechime</t>
  </si>
  <si>
    <t>Salarii de merit</t>
  </si>
  <si>
    <t>Alte sporuri</t>
  </si>
  <si>
    <t>Fond de premii</t>
  </si>
  <si>
    <t xml:space="preserve"> Prima de vacanta</t>
  </si>
  <si>
    <t xml:space="preserve"> Indemnizatii platite unor persoane din afara unitatii</t>
  </si>
  <si>
    <t xml:space="preserve"> Indemnizatii de delegare</t>
  </si>
  <si>
    <t xml:space="preserve"> Alocatiipentru transportul la si dela locul de munca</t>
  </si>
  <si>
    <t xml:space="preserve"> Furnituri de birou</t>
  </si>
  <si>
    <t xml:space="preserve"> Materiale pentru curatenie</t>
  </si>
  <si>
    <t xml:space="preserve"> Bunuri si servicii</t>
  </si>
  <si>
    <t xml:space="preserve"> Incalzit, iluminat si forta motrica</t>
  </si>
  <si>
    <t xml:space="preserve"> Apa, canal si salubritate</t>
  </si>
  <si>
    <t xml:space="preserve"> Materiale si prestari servicii cu caracter functional</t>
  </si>
  <si>
    <t xml:space="preserve">  Alte bunuri si servicii pentru intretinere si functionare</t>
  </si>
  <si>
    <t xml:space="preserve"> Uniforme si echipament</t>
  </si>
  <si>
    <t xml:space="preserve">  Lenjerie si accesorii de pat</t>
  </si>
  <si>
    <t xml:space="preserve"> Pregatire profesionala</t>
  </si>
  <si>
    <t xml:space="preserve"> Chirii</t>
  </si>
  <si>
    <t xml:space="preserve"> Alte cheltuieli cu bunuri si servicii</t>
  </si>
  <si>
    <t>Sume aferente platii creantelor salariale</t>
  </si>
  <si>
    <t xml:space="preserve"> ALTE CHELTUIELI</t>
  </si>
  <si>
    <t xml:space="preserve">  Alte cheltuieli</t>
  </si>
  <si>
    <t xml:space="preserve"> Cheltuieli salariale in natura</t>
  </si>
  <si>
    <t xml:space="preserve"> Transport</t>
  </si>
  <si>
    <t xml:space="preserve"> Studii si cercetari </t>
  </si>
  <si>
    <t xml:space="preserve">  Protocol si reprezentare</t>
  </si>
  <si>
    <t xml:space="preserve">  Executarea silita a creantelor bugetare</t>
  </si>
  <si>
    <t xml:space="preserve"> - altele-drepturi restante</t>
  </si>
  <si>
    <t xml:space="preserve">  - venit de completare OUG 36/2013</t>
  </si>
  <si>
    <t xml:space="preserve"> - venit de completare OUG 116/2006</t>
  </si>
  <si>
    <t xml:space="preserve"> - OG 9 / 2010</t>
  </si>
  <si>
    <t xml:space="preserve"> - OG 69/2019</t>
  </si>
  <si>
    <t xml:space="preserve"> Prime de asigurare non-viata</t>
  </si>
  <si>
    <t xml:space="preserve"> Constructii</t>
  </si>
  <si>
    <t xml:space="preserve"> Masini, echipamente si mijloace de transport</t>
  </si>
  <si>
    <t xml:space="preserve">  Mobilier, aparatura birotica si alte active corporale</t>
  </si>
  <si>
    <t xml:space="preserve">  Alte active fixe </t>
  </si>
  <si>
    <t xml:space="preserve">  Reparatii capitale aferente activelor fixe</t>
  </si>
  <si>
    <t xml:space="preserve"> PROIECTE CU FINANTARE DIN FONDURI EXTERNE NERAMBURSABILE (FEN) POSTADERARE</t>
  </si>
  <si>
    <t xml:space="preserve"> Contributii si cotizatii la organisme internationale</t>
  </si>
  <si>
    <t xml:space="preserve"> B. Transferuri curente in strainatate (catre organizatii internationale)</t>
  </si>
  <si>
    <t xml:space="preserve"> Programe PHARE si alte programe cu finantare nerambursabila</t>
  </si>
  <si>
    <t xml:space="preserve">  A. Transferuri interne</t>
  </si>
  <si>
    <t xml:space="preserve"> ALTE TRANSFERURI</t>
  </si>
  <si>
    <t>Fonduri nerambursabile pentru crearea de noi locuri de munca</t>
  </si>
  <si>
    <t xml:space="preserve"> Plati pentru formarea profesionala a ngajatilor</t>
  </si>
  <si>
    <t>Rambursari de credite externe contractate de ordonatori de credite</t>
  </si>
  <si>
    <t>Rambursari de credite externe</t>
  </si>
  <si>
    <t xml:space="preserve"> RAMBURSARI DE CREDITE</t>
  </si>
  <si>
    <t xml:space="preserve"> OPERATIUNI FINANCIARE</t>
  </si>
  <si>
    <t xml:space="preserve"> ACTIVE NEFINANCIARE </t>
  </si>
  <si>
    <t>Dobanza datorata trezoreriei statului</t>
  </si>
  <si>
    <t>Dobanzi</t>
  </si>
  <si>
    <t xml:space="preserve"> DOBANZI</t>
  </si>
  <si>
    <t xml:space="preserve"> Salarii de baza</t>
  </si>
  <si>
    <t xml:space="preserve"> Sporuri pentru conditii de munca</t>
  </si>
  <si>
    <t>Fond pentru posturi ocupate prin cumul</t>
  </si>
  <si>
    <t xml:space="preserve"> Contributii</t>
  </si>
  <si>
    <t>Contributii de asigurari de somaj</t>
  </si>
  <si>
    <t xml:space="preserve"> Contributii de asigurari de sanatate</t>
  </si>
  <si>
    <t xml:space="preserve"> Carburanti si lubrifianti</t>
  </si>
  <si>
    <t xml:space="preserve"> Piese de schimb</t>
  </si>
  <si>
    <t>Transport</t>
  </si>
  <si>
    <t xml:space="preserve"> Posta, telecomunicatii, radio, tv, internet</t>
  </si>
  <si>
    <t xml:space="preserve"> Lenjerie si accesorii de pat</t>
  </si>
  <si>
    <t xml:space="preserve"> Deplasari, detasari, transferari</t>
  </si>
  <si>
    <t xml:space="preserve"> Carti, publicatii si materiale documentare</t>
  </si>
  <si>
    <t xml:space="preserve"> Protectia muncii</t>
  </si>
  <si>
    <t xml:space="preserve"> Transferuri curente</t>
  </si>
  <si>
    <t xml:space="preserve"> TRANSFERURI INTRE UNITATI ALE ADMINISTRATIEI PUBLICE</t>
  </si>
  <si>
    <t xml:space="preserve"> Active fixe </t>
  </si>
  <si>
    <t>Cheltuieli judiciare si extrajudiciare derivate din actiuni in reprezentarea intereselor statului, potrivit dispozitiilor legale</t>
  </si>
  <si>
    <t xml:space="preserve"> Alte active fixe </t>
  </si>
  <si>
    <t>Reparatii capitale aferente activelor fixe</t>
  </si>
  <si>
    <t>Constructii</t>
  </si>
  <si>
    <t xml:space="preserve"> CHELTUIELI DE PERSONAL</t>
  </si>
  <si>
    <t>20.00.02.01</t>
  </si>
  <si>
    <t>20.00.02</t>
  </si>
  <si>
    <t>20.00.06</t>
  </si>
  <si>
    <t>20.00.10</t>
  </si>
  <si>
    <t>Venituri din contributia asiguratorie pentru munca pentru somaj</t>
  </si>
  <si>
    <t>20.00.11</t>
  </si>
  <si>
    <t>21.00.02</t>
  </si>
  <si>
    <t>21.00.02.01</t>
  </si>
  <si>
    <t>21.00.02.02</t>
  </si>
  <si>
    <t>21.00.09</t>
  </si>
  <si>
    <t>21.00.10</t>
  </si>
  <si>
    <t>31.00.03</t>
  </si>
  <si>
    <t>31.00.04</t>
  </si>
  <si>
    <t>I</t>
  </si>
  <si>
    <t>VENITURI CURENTE</t>
  </si>
  <si>
    <t>36.00.24</t>
  </si>
  <si>
    <t>36.00.50</t>
  </si>
  <si>
    <t>40.00.03</t>
  </si>
  <si>
    <t>42.00.25</t>
  </si>
  <si>
    <t>45.00.01.01</t>
  </si>
  <si>
    <t>45.00.02.01</t>
  </si>
  <si>
    <t>45.00.02.02</t>
  </si>
  <si>
    <t>42.00.83</t>
  </si>
  <si>
    <t xml:space="preserve">45.00.01 </t>
  </si>
  <si>
    <t xml:space="preserve">45.00.02 </t>
  </si>
  <si>
    <t xml:space="preserve">45.00.16  </t>
  </si>
  <si>
    <t>46.00.04</t>
  </si>
  <si>
    <t>48.00.01</t>
  </si>
  <si>
    <t>48.00.02</t>
  </si>
  <si>
    <t>48.00.16</t>
  </si>
  <si>
    <t>49.00.02</t>
  </si>
  <si>
    <t>16.00.03</t>
  </si>
  <si>
    <t>48.00.15</t>
  </si>
  <si>
    <t>o1</t>
  </si>
  <si>
    <t>o2</t>
  </si>
  <si>
    <t>o3</t>
  </si>
  <si>
    <t>Programe finanțate din Fondul pentru o Tranziție Justă (FTJ), aferente cadrului financiar 2021-2027</t>
  </si>
  <si>
    <t xml:space="preserve"> Alte facilitati si instrumente postaderare(AFIP)</t>
  </si>
  <si>
    <t>48.00.12</t>
  </si>
  <si>
    <t>Programe Instrumentul European de Vecinatate si Parteneriat (ENPI)</t>
  </si>
  <si>
    <t xml:space="preserve">Contributii de asigurari pentru somaj de la persoanele care realizeaza venituri de natura profesionala altele decat cele de natura salariala, platita de angajatori  </t>
  </si>
  <si>
    <t>Locuinta de serviciu folosita  de salalariat si familia sa</t>
  </si>
  <si>
    <t>Alocatii pentru transportul la si dela locul de munca</t>
  </si>
  <si>
    <t>45.00.49</t>
  </si>
  <si>
    <t>Fondul Social European Plus (FSE+), aferent cadrului financiar 2021-2027</t>
  </si>
  <si>
    <t>45.00.49.01</t>
  </si>
  <si>
    <t>45.00.49.02</t>
  </si>
  <si>
    <t>45.00.49.03</t>
  </si>
  <si>
    <t>Sume primite în contul plăţilor efectuate în anul curent</t>
  </si>
  <si>
    <t>Sume primite în contul plăţilor efectuate în anii anteriori</t>
  </si>
  <si>
    <t>Prefinanțare</t>
  </si>
  <si>
    <t xml:space="preserve">Ajutoare sociale in natura </t>
  </si>
  <si>
    <t>Legea 176/2018 (internship)</t>
  </si>
  <si>
    <t>Prima de insertie art 73^1 alin 2</t>
  </si>
  <si>
    <t>Indemnizatii acordate pe perioada suspendarii temporare a contractului individual de munca din initiativa angajatorului</t>
  </si>
  <si>
    <t>Sume acordate angajatorilor pentru decontarea unei parti a salariului brut al angajatilor mentinuti in munca</t>
  </si>
  <si>
    <t xml:space="preserve"> - CASS indemnizatii somaj </t>
  </si>
  <si>
    <t xml:space="preserve"> - CASS indemnizatii somaj absolventi</t>
  </si>
  <si>
    <t>Sume acordate angajatorilor pentru incadrarea in munca a unor categorii de persoane-OG 92/2020  art.3 alin 1 si 2</t>
  </si>
  <si>
    <t>07</t>
  </si>
  <si>
    <t xml:space="preserve">    - categorie care include victimele traficului de persoane si violentei domestice conform L76/2002</t>
  </si>
  <si>
    <t xml:space="preserve"> - aj.somaj Lg.76/2002 din care:</t>
  </si>
  <si>
    <t>Indemniz.somaj abs. din care :</t>
  </si>
  <si>
    <t>AJOFM BOTOSANI</t>
  </si>
  <si>
    <t xml:space="preserve">   Director Executiv</t>
  </si>
  <si>
    <t xml:space="preserve">                                                   Întocmit</t>
  </si>
  <si>
    <t xml:space="preserve">                                                 pentru Plata Creantelor Salariale</t>
  </si>
  <si>
    <t xml:space="preserve">                        Anca Apăvăloaie</t>
  </si>
  <si>
    <t xml:space="preserve">                                                     </t>
  </si>
  <si>
    <t xml:space="preserve">                     Călin Angel Iulian</t>
  </si>
  <si>
    <t xml:space="preserve">                                         Constantinescu Oana</t>
  </si>
  <si>
    <t xml:space="preserve">                        Director Executiv Adjunct                                        Comp.Executie Bugetara,Financiar,Contabilitate si Adm.Fond Garantare     </t>
  </si>
  <si>
    <t xml:space="preserve"> </t>
  </si>
  <si>
    <t>Contul de executie al bugetului asigurarilor pentru somaj, la data de 28.02.2026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</si>
</sst>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</numFmts>
  <fonts count="26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u/>
      <sz val="12"/>
      <color theme="10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8"/>
      <name val="Cambria"/>
      <family val="1"/>
    </font>
    <font>
      <sz val="18"/>
      <name val="Arial"/>
      <family val="2"/>
    </font>
    <font>
      <b/>
      <sz val="18"/>
      <name val="Cambria"/>
      <family val="1"/>
    </font>
    <font>
      <sz val="18"/>
      <name val="Arial Narrow"/>
      <family val="2"/>
    </font>
    <font>
      <b/>
      <sz val="18"/>
      <name val="Arial"/>
      <family val="2"/>
    </font>
    <font>
      <sz val="18"/>
      <name val="Times New Roman"/>
      <family val="1"/>
    </font>
    <font>
      <b/>
      <i/>
      <sz val="18"/>
      <name val="Cambria"/>
      <family val="1"/>
    </font>
    <font>
      <sz val="18"/>
      <color rgb="FFFF0000"/>
      <name val="Cambria"/>
      <family val="1"/>
    </font>
    <font>
      <sz val="18"/>
      <color rgb="FF0070C0"/>
      <name val="Arial"/>
      <family val="2"/>
    </font>
    <font>
      <sz val="18"/>
      <color rgb="FF0070C0"/>
      <name val="Cambria"/>
      <family val="1"/>
    </font>
    <font>
      <sz val="18"/>
      <color theme="8"/>
      <name val="Cambria"/>
      <family val="1"/>
    </font>
    <font>
      <sz val="10"/>
      <name val="Arial Narrow"/>
      <family val="2"/>
    </font>
    <font>
      <sz val="11"/>
      <name val="Arial Narrow"/>
      <family val="2"/>
    </font>
    <font>
      <b/>
      <sz val="14"/>
      <name val="Arial Narrow"/>
      <family val="2"/>
    </font>
    <font>
      <b/>
      <sz val="14"/>
      <name val="Arial"/>
      <family val="2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FF1F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rgb="FFFF0000"/>
      </left>
      <right style="thin">
        <color indexed="64"/>
      </right>
      <top/>
      <bottom/>
      <diagonal/>
    </border>
    <border>
      <left style="thin">
        <color indexed="64"/>
      </left>
      <right style="thick">
        <color rgb="FFFF0000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08">
    <xf numFmtId="0" fontId="0" fillId="0" borderId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3" fillId="0" borderId="0"/>
    <xf numFmtId="4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" fontId="4" fillId="0" borderId="0" applyFill="0" applyBorder="0"/>
    <xf numFmtId="0" fontId="6" fillId="0" borderId="0"/>
    <xf numFmtId="4" fontId="4" fillId="0" borderId="0"/>
    <xf numFmtId="4" fontId="4" fillId="0" borderId="0"/>
    <xf numFmtId="0" fontId="4" fillId="0" borderId="0"/>
    <xf numFmtId="0" fontId="4" fillId="0" borderId="0"/>
    <xf numFmtId="4" fontId="4" fillId="0" borderId="0"/>
    <xf numFmtId="4" fontId="4" fillId="0" borderId="0" applyFill="0" applyBorder="0"/>
    <xf numFmtId="4" fontId="4" fillId="0" borderId="0"/>
    <xf numFmtId="0" fontId="1" fillId="0" borderId="0"/>
    <xf numFmtId="4" fontId="4" fillId="0" borderId="0"/>
    <xf numFmtId="0" fontId="4" fillId="0" borderId="0"/>
    <xf numFmtId="0" fontId="4" fillId="0" borderId="0"/>
    <xf numFmtId="4" fontId="4" fillId="0" borderId="0"/>
    <xf numFmtId="0" fontId="1" fillId="0" borderId="0"/>
    <xf numFmtId="0" fontId="4" fillId="0" borderId="0"/>
    <xf numFmtId="4" fontId="4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" fontId="4" fillId="0" borderId="0" applyFill="0" applyBorder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1" fillId="0" borderId="0"/>
  </cellStyleXfs>
  <cellXfs count="237">
    <xf numFmtId="0" fontId="0" fillId="0" borderId="0" xfId="0"/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4" fontId="8" fillId="0" borderId="0" xfId="1" applyNumberFormat="1" applyFont="1" applyAlignment="1">
      <alignment horizontal="left" vertical="center"/>
    </xf>
    <xf numFmtId="0" fontId="8" fillId="0" borderId="0" xfId="1" applyFont="1" applyAlignment="1">
      <alignment horizontal="right" vertical="center"/>
    </xf>
    <xf numFmtId="4" fontId="8" fillId="0" borderId="0" xfId="1" applyNumberFormat="1" applyFont="1" applyAlignment="1">
      <alignment horizontal="right" vertical="center"/>
    </xf>
    <xf numFmtId="0" fontId="9" fillId="0" borderId="0" xfId="1" applyFont="1"/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9" fillId="0" borderId="0" xfId="1" applyFont="1" applyAlignment="1">
      <alignment vertical="top"/>
    </xf>
    <xf numFmtId="3" fontId="10" fillId="0" borderId="0" xfId="1" applyNumberFormat="1" applyFont="1" applyAlignment="1">
      <alignment horizontal="left" vertical="center"/>
    </xf>
    <xf numFmtId="0" fontId="10" fillId="0" borderId="15" xfId="1" applyFont="1" applyBorder="1" applyAlignment="1">
      <alignment horizontal="left" vertical="center" wrapText="1"/>
    </xf>
    <xf numFmtId="0" fontId="10" fillId="0" borderId="16" xfId="1" applyFont="1" applyBorder="1" applyAlignment="1">
      <alignment horizontal="center" vertical="center" wrapText="1"/>
    </xf>
    <xf numFmtId="0" fontId="10" fillId="0" borderId="16" xfId="1" applyFont="1" applyBorder="1" applyAlignment="1">
      <alignment horizontal="left" vertical="center" wrapText="1"/>
    </xf>
    <xf numFmtId="4" fontId="10" fillId="0" borderId="17" xfId="1" applyNumberFormat="1" applyFont="1" applyBorder="1" applyAlignment="1">
      <alignment horizontal="left" vertical="center" wrapText="1"/>
    </xf>
    <xf numFmtId="0" fontId="10" fillId="0" borderId="18" xfId="1" applyFont="1" applyBorder="1" applyAlignment="1">
      <alignment horizontal="left" vertical="center" wrapText="1"/>
    </xf>
    <xf numFmtId="0" fontId="10" fillId="0" borderId="17" xfId="1" applyFont="1" applyBorder="1" applyAlignment="1">
      <alignment horizontal="left" vertical="center" wrapText="1"/>
    </xf>
    <xf numFmtId="0" fontId="9" fillId="0" borderId="0" xfId="1" applyFont="1" applyAlignment="1">
      <alignment horizontal="center" vertical="top"/>
    </xf>
    <xf numFmtId="0" fontId="11" fillId="0" borderId="0" xfId="1" applyFont="1" applyAlignment="1">
      <alignment horizontal="center" vertical="top"/>
    </xf>
    <xf numFmtId="0" fontId="11" fillId="0" borderId="0" xfId="1" applyFont="1" applyAlignment="1">
      <alignment horizontal="center"/>
    </xf>
    <xf numFmtId="0" fontId="8" fillId="0" borderId="21" xfId="1" applyFont="1" applyBorder="1" applyAlignment="1">
      <alignment horizontal="center" vertical="center" wrapText="1"/>
    </xf>
    <xf numFmtId="0" fontId="8" fillId="0" borderId="22" xfId="1" applyFont="1" applyBorder="1" applyAlignment="1">
      <alignment horizontal="center" vertical="center" wrapText="1"/>
    </xf>
    <xf numFmtId="0" fontId="8" fillId="0" borderId="23" xfId="1" applyFont="1" applyBorder="1" applyAlignment="1">
      <alignment horizontal="center" vertical="center" wrapText="1"/>
    </xf>
    <xf numFmtId="0" fontId="8" fillId="0" borderId="24" xfId="1" applyFont="1" applyBorder="1" applyAlignment="1">
      <alignment horizontal="left" vertical="center" wrapText="1"/>
    </xf>
    <xf numFmtId="0" fontId="8" fillId="0" borderId="22" xfId="1" applyFont="1" applyBorder="1" applyAlignment="1">
      <alignment horizontal="left" vertical="center" wrapText="1"/>
    </xf>
    <xf numFmtId="3" fontId="8" fillId="0" borderId="25" xfId="1" applyNumberFormat="1" applyFont="1" applyBorder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8" fillId="0" borderId="26" xfId="1" applyFont="1" applyBorder="1" applyAlignment="1">
      <alignment horizontal="left" vertical="center" wrapText="1"/>
    </xf>
    <xf numFmtId="0" fontId="8" fillId="0" borderId="27" xfId="1" applyFont="1" applyBorder="1" applyAlignment="1">
      <alignment horizontal="center" vertical="center" wrapText="1"/>
    </xf>
    <xf numFmtId="4" fontId="8" fillId="0" borderId="28" xfId="1" applyNumberFormat="1" applyFont="1" applyBorder="1" applyAlignment="1">
      <alignment horizontal="center" vertical="center" wrapText="1"/>
    </xf>
    <xf numFmtId="0" fontId="10" fillId="3" borderId="7" xfId="1" applyFont="1" applyFill="1" applyBorder="1" applyAlignment="1">
      <alignment horizontal="center" vertical="center"/>
    </xf>
    <xf numFmtId="0" fontId="10" fillId="3" borderId="8" xfId="1" applyFont="1" applyFill="1" applyBorder="1" applyAlignment="1">
      <alignment horizontal="center" vertical="center"/>
    </xf>
    <xf numFmtId="0" fontId="10" fillId="3" borderId="29" xfId="1" applyFont="1" applyFill="1" applyBorder="1" applyAlignment="1">
      <alignment horizontal="left" vertical="center" wrapText="1"/>
    </xf>
    <xf numFmtId="3" fontId="10" fillId="4" borderId="30" xfId="1" quotePrefix="1" applyNumberFormat="1" applyFont="1" applyFill="1" applyBorder="1" applyAlignment="1">
      <alignment horizontal="left" vertical="center"/>
    </xf>
    <xf numFmtId="3" fontId="10" fillId="4" borderId="8" xfId="1" applyNumberFormat="1" applyFont="1" applyFill="1" applyBorder="1" applyAlignment="1">
      <alignment horizontal="left" vertical="center"/>
    </xf>
    <xf numFmtId="4" fontId="10" fillId="4" borderId="29" xfId="1" quotePrefix="1" applyNumberFormat="1" applyFont="1" applyFill="1" applyBorder="1" applyAlignment="1">
      <alignment horizontal="left" vertical="center"/>
    </xf>
    <xf numFmtId="3" fontId="10" fillId="4" borderId="4" xfId="1" applyNumberFormat="1" applyFont="1" applyFill="1" applyBorder="1" applyAlignment="1">
      <alignment horizontal="left" vertical="center"/>
    </xf>
    <xf numFmtId="3" fontId="10" fillId="4" borderId="9" xfId="1" applyNumberFormat="1" applyFont="1" applyFill="1" applyBorder="1" applyAlignment="1">
      <alignment horizontal="left" vertical="center"/>
    </xf>
    <xf numFmtId="3" fontId="10" fillId="4" borderId="31" xfId="1" applyNumberFormat="1" applyFont="1" applyFill="1" applyBorder="1" applyAlignment="1">
      <alignment horizontal="right" vertical="center"/>
    </xf>
    <xf numFmtId="4" fontId="10" fillId="4" borderId="6" xfId="1" applyNumberFormat="1" applyFont="1" applyFill="1" applyBorder="1" applyAlignment="1">
      <alignment horizontal="right" vertical="center"/>
    </xf>
    <xf numFmtId="3" fontId="9" fillId="0" borderId="0" xfId="1" applyNumberFormat="1" applyFont="1" applyAlignment="1">
      <alignment vertical="top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4" fontId="10" fillId="0" borderId="3" xfId="1" applyNumberFormat="1" applyFont="1" applyBorder="1" applyAlignment="1">
      <alignment horizontal="left" vertical="center"/>
    </xf>
    <xf numFmtId="3" fontId="8" fillId="0" borderId="51" xfId="1" quotePrefix="1" applyNumberFormat="1" applyFont="1" applyBorder="1" applyAlignment="1">
      <alignment horizontal="left" vertical="center"/>
    </xf>
    <xf numFmtId="3" fontId="10" fillId="0" borderId="2" xfId="1" applyNumberFormat="1" applyFont="1" applyBorder="1" applyAlignment="1">
      <alignment horizontal="left" vertical="center"/>
    </xf>
    <xf numFmtId="4" fontId="10" fillId="0" borderId="11" xfId="1" applyNumberFormat="1" applyFont="1" applyBorder="1" applyAlignment="1">
      <alignment horizontal="right" vertical="center"/>
    </xf>
    <xf numFmtId="3" fontId="10" fillId="0" borderId="10" xfId="1" applyNumberFormat="1" applyFont="1" applyBorder="1" applyAlignment="1">
      <alignment horizontal="right" vertical="center"/>
    </xf>
    <xf numFmtId="0" fontId="10" fillId="0" borderId="41" xfId="1" applyFont="1" applyBorder="1" applyAlignment="1">
      <alignment horizontal="center" vertical="center"/>
    </xf>
    <xf numFmtId="0" fontId="10" fillId="0" borderId="42" xfId="1" applyFont="1" applyBorder="1" applyAlignment="1">
      <alignment horizontal="center" vertical="center"/>
    </xf>
    <xf numFmtId="4" fontId="8" fillId="0" borderId="43" xfId="1" applyNumberFormat="1" applyFont="1" applyBorder="1" applyAlignment="1">
      <alignment horizontal="left" vertical="center" wrapText="1"/>
    </xf>
    <xf numFmtId="3" fontId="8" fillId="0" borderId="35" xfId="1" quotePrefix="1" applyNumberFormat="1" applyFont="1" applyBorder="1" applyAlignment="1">
      <alignment horizontal="left" vertical="center"/>
    </xf>
    <xf numFmtId="3" fontId="10" fillId="0" borderId="33" xfId="1" applyNumberFormat="1" applyFont="1" applyBorder="1" applyAlignment="1">
      <alignment horizontal="left" vertical="center"/>
    </xf>
    <xf numFmtId="4" fontId="10" fillId="0" borderId="40" xfId="1" applyNumberFormat="1" applyFont="1" applyBorder="1" applyAlignment="1">
      <alignment horizontal="right" vertical="center"/>
    </xf>
    <xf numFmtId="3" fontId="10" fillId="0" borderId="47" xfId="1" applyNumberFormat="1" applyFont="1" applyBorder="1" applyAlignment="1">
      <alignment horizontal="left" vertical="center"/>
    </xf>
    <xf numFmtId="3" fontId="10" fillId="0" borderId="39" xfId="1" applyNumberFormat="1" applyFont="1" applyBorder="1" applyAlignment="1">
      <alignment horizontal="right" vertical="center"/>
    </xf>
    <xf numFmtId="49" fontId="8" fillId="0" borderId="42" xfId="1" applyNumberFormat="1" applyFont="1" applyBorder="1" applyAlignment="1">
      <alignment horizontal="center" vertical="center"/>
    </xf>
    <xf numFmtId="3" fontId="8" fillId="0" borderId="47" xfId="1" applyNumberFormat="1" applyFont="1" applyBorder="1" applyAlignment="1">
      <alignment horizontal="left" vertical="center"/>
    </xf>
    <xf numFmtId="4" fontId="10" fillId="0" borderId="43" xfId="1" applyNumberFormat="1" applyFont="1" applyBorder="1" applyAlignment="1">
      <alignment horizontal="left" vertical="center"/>
    </xf>
    <xf numFmtId="0" fontId="8" fillId="0" borderId="42" xfId="1" applyFont="1" applyBorder="1" applyAlignment="1">
      <alignment horizontal="center" vertical="center"/>
    </xf>
    <xf numFmtId="3" fontId="12" fillId="0" borderId="0" xfId="1" applyNumberFormat="1" applyFont="1" applyAlignment="1">
      <alignment vertical="top"/>
    </xf>
    <xf numFmtId="0" fontId="12" fillId="0" borderId="0" xfId="1" applyFont="1" applyAlignment="1">
      <alignment vertical="top"/>
    </xf>
    <xf numFmtId="0" fontId="12" fillId="0" borderId="0" xfId="1" applyFont="1"/>
    <xf numFmtId="0" fontId="8" fillId="0" borderId="41" xfId="1" applyFont="1" applyBorder="1" applyAlignment="1">
      <alignment horizontal="center" vertical="center"/>
    </xf>
    <xf numFmtId="0" fontId="10" fillId="0" borderId="43" xfId="1" applyFont="1" applyBorder="1" applyAlignment="1">
      <alignment horizontal="left" vertical="center" wrapText="1"/>
    </xf>
    <xf numFmtId="4" fontId="8" fillId="0" borderId="43" xfId="1" applyNumberFormat="1" applyFont="1" applyBorder="1" applyAlignment="1">
      <alignment horizontal="left" vertical="center"/>
    </xf>
    <xf numFmtId="0" fontId="8" fillId="0" borderId="43" xfId="1" applyFont="1" applyBorder="1" applyAlignment="1">
      <alignment horizontal="left" vertical="center" wrapText="1"/>
    </xf>
    <xf numFmtId="0" fontId="13" fillId="2" borderId="42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49" fontId="10" fillId="0" borderId="42" xfId="1" applyNumberFormat="1" applyFont="1" applyBorder="1" applyAlignment="1">
      <alignment horizontal="center" vertical="center"/>
    </xf>
    <xf numFmtId="0" fontId="10" fillId="0" borderId="43" xfId="1" applyFont="1" applyBorder="1" applyAlignment="1">
      <alignment horizontal="left" vertical="center"/>
    </xf>
    <xf numFmtId="0" fontId="8" fillId="0" borderId="43" xfId="1" applyFont="1" applyBorder="1" applyAlignment="1">
      <alignment horizontal="left" vertical="center"/>
    </xf>
    <xf numFmtId="0" fontId="8" fillId="5" borderId="12" xfId="1" applyFont="1" applyFill="1" applyBorder="1" applyAlignment="1">
      <alignment horizontal="center" vertical="center"/>
    </xf>
    <xf numFmtId="0" fontId="8" fillId="5" borderId="13" xfId="1" applyFont="1" applyFill="1" applyBorder="1" applyAlignment="1">
      <alignment horizontal="center" vertical="center"/>
    </xf>
    <xf numFmtId="0" fontId="8" fillId="5" borderId="14" xfId="1" applyFont="1" applyFill="1" applyBorder="1" applyAlignment="1">
      <alignment horizontal="left" vertical="center"/>
    </xf>
    <xf numFmtId="3" fontId="9" fillId="5" borderId="53" xfId="1" applyNumberFormat="1" applyFont="1" applyFill="1" applyBorder="1" applyAlignment="1">
      <alignment horizontal="left" vertical="center"/>
    </xf>
    <xf numFmtId="3" fontId="9" fillId="5" borderId="13" xfId="1" applyNumberFormat="1" applyFont="1" applyFill="1" applyBorder="1" applyAlignment="1">
      <alignment horizontal="center" vertical="center"/>
    </xf>
    <xf numFmtId="3" fontId="9" fillId="5" borderId="13" xfId="1" applyNumberFormat="1" applyFont="1" applyFill="1" applyBorder="1" applyAlignment="1">
      <alignment horizontal="left" vertical="center"/>
    </xf>
    <xf numFmtId="4" fontId="9" fillId="5" borderId="54" xfId="1" applyNumberFormat="1" applyFont="1" applyFill="1" applyBorder="1" applyAlignment="1">
      <alignment horizontal="left" vertical="center"/>
    </xf>
    <xf numFmtId="3" fontId="9" fillId="5" borderId="55" xfId="1" applyNumberFormat="1" applyFont="1" applyFill="1" applyBorder="1" applyAlignment="1">
      <alignment horizontal="left" vertical="center"/>
    </xf>
    <xf numFmtId="3" fontId="9" fillId="5" borderId="50" xfId="1" applyNumberFormat="1" applyFont="1" applyFill="1" applyBorder="1" applyAlignment="1">
      <alignment horizontal="left" vertical="center"/>
    </xf>
    <xf numFmtId="3" fontId="9" fillId="5" borderId="19" xfId="1" applyNumberFormat="1" applyFont="1" applyFill="1" applyBorder="1" applyAlignment="1">
      <alignment horizontal="right" vertical="center"/>
    </xf>
    <xf numFmtId="4" fontId="9" fillId="5" borderId="20" xfId="1" applyNumberFormat="1" applyFont="1" applyFill="1" applyBorder="1" applyAlignment="1">
      <alignment horizontal="right" vertical="center"/>
    </xf>
    <xf numFmtId="0" fontId="10" fillId="3" borderId="34" xfId="1" applyFont="1" applyFill="1" applyBorder="1" applyAlignment="1">
      <alignment horizontal="left" vertical="center" wrapText="1"/>
    </xf>
    <xf numFmtId="3" fontId="12" fillId="4" borderId="33" xfId="1" applyNumberFormat="1" applyFont="1" applyFill="1" applyBorder="1" applyAlignment="1">
      <alignment horizontal="left" vertical="center" wrapText="1"/>
    </xf>
    <xf numFmtId="4" fontId="12" fillId="4" borderId="40" xfId="1" applyNumberFormat="1" applyFont="1" applyFill="1" applyBorder="1" applyAlignment="1">
      <alignment horizontal="right" vertical="center"/>
    </xf>
    <xf numFmtId="3" fontId="12" fillId="0" borderId="42" xfId="1" applyNumberFormat="1" applyFont="1" applyBorder="1" applyAlignment="1">
      <alignment horizontal="left" vertical="center" wrapText="1"/>
    </xf>
    <xf numFmtId="4" fontId="12" fillId="0" borderId="40" xfId="1" applyNumberFormat="1" applyFont="1" applyBorder="1" applyAlignment="1">
      <alignment horizontal="right" vertical="center"/>
    </xf>
    <xf numFmtId="2" fontId="10" fillId="0" borderId="43" xfId="0" applyNumberFormat="1" applyFont="1" applyBorder="1" applyAlignment="1">
      <alignment horizontal="left" vertical="center" wrapText="1"/>
    </xf>
    <xf numFmtId="0" fontId="10" fillId="4" borderId="41" xfId="1" applyFont="1" applyFill="1" applyBorder="1" applyAlignment="1">
      <alignment horizontal="center" vertical="center"/>
    </xf>
    <xf numFmtId="0" fontId="10" fillId="4" borderId="42" xfId="1" applyFont="1" applyFill="1" applyBorder="1" applyAlignment="1">
      <alignment horizontal="center" vertical="center"/>
    </xf>
    <xf numFmtId="4" fontId="10" fillId="4" borderId="43" xfId="1" applyNumberFormat="1" applyFont="1" applyFill="1" applyBorder="1" applyAlignment="1">
      <alignment horizontal="left" vertical="center"/>
    </xf>
    <xf numFmtId="3" fontId="12" fillId="4" borderId="42" xfId="1" applyNumberFormat="1" applyFont="1" applyFill="1" applyBorder="1" applyAlignment="1">
      <alignment horizontal="left" vertical="center"/>
    </xf>
    <xf numFmtId="0" fontId="10" fillId="6" borderId="12" xfId="1" applyFont="1" applyFill="1" applyBorder="1" applyAlignment="1">
      <alignment horizontal="center" vertical="center"/>
    </xf>
    <xf numFmtId="0" fontId="10" fillId="6" borderId="13" xfId="1" applyFont="1" applyFill="1" applyBorder="1" applyAlignment="1">
      <alignment horizontal="center" vertical="center"/>
    </xf>
    <xf numFmtId="0" fontId="10" fillId="6" borderId="14" xfId="1" applyFont="1" applyFill="1" applyBorder="1" applyAlignment="1">
      <alignment horizontal="left" vertical="center" wrapText="1"/>
    </xf>
    <xf numFmtId="3" fontId="12" fillId="6" borderId="13" xfId="1" applyNumberFormat="1" applyFont="1" applyFill="1" applyBorder="1" applyAlignment="1">
      <alignment horizontal="left" vertical="center" wrapText="1"/>
    </xf>
    <xf numFmtId="4" fontId="12" fillId="6" borderId="52" xfId="1" applyNumberFormat="1" applyFont="1" applyFill="1" applyBorder="1" applyAlignment="1">
      <alignment horizontal="right" vertical="center"/>
    </xf>
    <xf numFmtId="0" fontId="10" fillId="4" borderId="34" xfId="1" applyFont="1" applyFill="1" applyBorder="1" applyAlignment="1">
      <alignment horizontal="left" vertical="center" wrapText="1"/>
    </xf>
    <xf numFmtId="3" fontId="12" fillId="4" borderId="39" xfId="1" applyNumberFormat="1" applyFont="1" applyFill="1" applyBorder="1" applyAlignment="1">
      <alignment horizontal="left" vertical="center" wrapText="1"/>
    </xf>
    <xf numFmtId="4" fontId="12" fillId="4" borderId="36" xfId="1" applyNumberFormat="1" applyFont="1" applyFill="1" applyBorder="1" applyAlignment="1">
      <alignment horizontal="left" vertical="center" wrapText="1"/>
    </xf>
    <xf numFmtId="3" fontId="12" fillId="4" borderId="37" xfId="1" applyNumberFormat="1" applyFont="1" applyFill="1" applyBorder="1" applyAlignment="1">
      <alignment horizontal="left" vertical="center" wrapText="1"/>
    </xf>
    <xf numFmtId="3" fontId="12" fillId="4" borderId="38" xfId="1" applyNumberFormat="1" applyFont="1" applyFill="1" applyBorder="1" applyAlignment="1">
      <alignment horizontal="left" vertical="center" wrapText="1"/>
    </xf>
    <xf numFmtId="0" fontId="14" fillId="0" borderId="43" xfId="1" applyFont="1" applyBorder="1" applyAlignment="1">
      <alignment horizontal="left" vertical="center" wrapText="1"/>
    </xf>
    <xf numFmtId="3" fontId="12" fillId="0" borderId="48" xfId="1" applyNumberFormat="1" applyFont="1" applyBorder="1" applyAlignment="1">
      <alignment horizontal="left" vertical="center" wrapText="1"/>
    </xf>
    <xf numFmtId="4" fontId="12" fillId="0" borderId="45" xfId="1" applyNumberFormat="1" applyFont="1" applyBorder="1" applyAlignment="1">
      <alignment horizontal="left" vertical="center" wrapText="1"/>
    </xf>
    <xf numFmtId="3" fontId="12" fillId="0" borderId="47" xfId="1" applyNumberFormat="1" applyFont="1" applyBorder="1" applyAlignment="1">
      <alignment horizontal="left" vertical="center" wrapText="1"/>
    </xf>
    <xf numFmtId="4" fontId="12" fillId="0" borderId="49" xfId="1" applyNumberFormat="1" applyFont="1" applyBorder="1" applyAlignment="1">
      <alignment horizontal="right" vertical="center"/>
    </xf>
    <xf numFmtId="3" fontId="9" fillId="0" borderId="48" xfId="1" applyNumberFormat="1" applyFont="1" applyBorder="1" applyAlignment="1">
      <alignment horizontal="left" vertical="center" wrapText="1"/>
    </xf>
    <xf numFmtId="3" fontId="9" fillId="0" borderId="42" xfId="1" applyNumberFormat="1" applyFont="1" applyBorder="1" applyAlignment="1">
      <alignment horizontal="left" vertical="center" wrapText="1"/>
    </xf>
    <xf numFmtId="3" fontId="9" fillId="0" borderId="47" xfId="1" applyNumberFormat="1" applyFont="1" applyBorder="1" applyAlignment="1">
      <alignment horizontal="left" vertical="center"/>
    </xf>
    <xf numFmtId="0" fontId="10" fillId="0" borderId="42" xfId="1" quotePrefix="1" applyFont="1" applyBorder="1" applyAlignment="1">
      <alignment horizontal="center" vertical="center"/>
    </xf>
    <xf numFmtId="0" fontId="8" fillId="0" borderId="42" xfId="1" quotePrefix="1" applyFont="1" applyBorder="1" applyAlignment="1">
      <alignment horizontal="center" vertical="center"/>
    </xf>
    <xf numFmtId="0" fontId="8" fillId="6" borderId="41" xfId="1" applyFont="1" applyFill="1" applyBorder="1" applyAlignment="1">
      <alignment horizontal="center" vertical="center"/>
    </xf>
    <xf numFmtId="0" fontId="8" fillId="6" borderId="42" xfId="1" applyFont="1" applyFill="1" applyBorder="1" applyAlignment="1">
      <alignment horizontal="center" vertical="center"/>
    </xf>
    <xf numFmtId="0" fontId="10" fillId="6" borderId="42" xfId="1" applyFont="1" applyFill="1" applyBorder="1" applyAlignment="1">
      <alignment horizontal="center" vertical="center"/>
    </xf>
    <xf numFmtId="0" fontId="8" fillId="6" borderId="43" xfId="1" applyFont="1" applyFill="1" applyBorder="1" applyAlignment="1">
      <alignment horizontal="left" vertical="center" wrapText="1"/>
    </xf>
    <xf numFmtId="3" fontId="9" fillId="6" borderId="48" xfId="1" applyNumberFormat="1" applyFont="1" applyFill="1" applyBorder="1" applyAlignment="1">
      <alignment horizontal="left" vertical="center" wrapText="1"/>
    </xf>
    <xf numFmtId="4" fontId="12" fillId="6" borderId="45" xfId="1" applyNumberFormat="1" applyFont="1" applyFill="1" applyBorder="1" applyAlignment="1">
      <alignment horizontal="left" vertical="center" wrapText="1"/>
    </xf>
    <xf numFmtId="3" fontId="9" fillId="6" borderId="46" xfId="1" applyNumberFormat="1" applyFont="1" applyFill="1" applyBorder="1" applyAlignment="1">
      <alignment horizontal="left" vertical="center" wrapText="1"/>
    </xf>
    <xf numFmtId="3" fontId="9" fillId="6" borderId="47" xfId="1" applyNumberFormat="1" applyFont="1" applyFill="1" applyBorder="1" applyAlignment="1">
      <alignment horizontal="left" vertical="center"/>
    </xf>
    <xf numFmtId="4" fontId="12" fillId="6" borderId="49" xfId="1" applyNumberFormat="1" applyFont="1" applyFill="1" applyBorder="1" applyAlignment="1">
      <alignment horizontal="right" vertical="center"/>
    </xf>
    <xf numFmtId="0" fontId="10" fillId="4" borderId="43" xfId="1" applyFont="1" applyFill="1" applyBorder="1" applyAlignment="1">
      <alignment horizontal="left" vertical="center" wrapText="1"/>
    </xf>
    <xf numFmtId="3" fontId="12" fillId="4" borderId="48" xfId="1" applyNumberFormat="1" applyFont="1" applyFill="1" applyBorder="1" applyAlignment="1">
      <alignment horizontal="left" vertical="center" wrapText="1"/>
    </xf>
    <xf numFmtId="4" fontId="12" fillId="4" borderId="45" xfId="1" applyNumberFormat="1" applyFont="1" applyFill="1" applyBorder="1" applyAlignment="1">
      <alignment horizontal="left" vertical="center" wrapText="1"/>
    </xf>
    <xf numFmtId="3" fontId="12" fillId="4" borderId="46" xfId="1" applyNumberFormat="1" applyFont="1" applyFill="1" applyBorder="1" applyAlignment="1">
      <alignment horizontal="left" vertical="center" wrapText="1"/>
    </xf>
    <xf numFmtId="3" fontId="12" fillId="4" borderId="47" xfId="1" applyNumberFormat="1" applyFont="1" applyFill="1" applyBorder="1" applyAlignment="1">
      <alignment horizontal="left" vertical="center" wrapText="1"/>
    </xf>
    <xf numFmtId="4" fontId="12" fillId="4" borderId="49" xfId="1" applyNumberFormat="1" applyFont="1" applyFill="1" applyBorder="1" applyAlignment="1">
      <alignment horizontal="right" vertical="center"/>
    </xf>
    <xf numFmtId="3" fontId="12" fillId="0" borderId="46" xfId="1" applyNumberFormat="1" applyFont="1" applyBorder="1" applyAlignment="1">
      <alignment horizontal="left" vertical="center" wrapText="1"/>
    </xf>
    <xf numFmtId="3" fontId="12" fillId="0" borderId="48" xfId="1" applyNumberFormat="1" applyFont="1" applyBorder="1" applyAlignment="1">
      <alignment horizontal="left" vertical="center"/>
    </xf>
    <xf numFmtId="3" fontId="12" fillId="0" borderId="42" xfId="1" applyNumberFormat="1" applyFont="1" applyBorder="1" applyAlignment="1">
      <alignment horizontal="left" vertical="center"/>
    </xf>
    <xf numFmtId="0" fontId="8" fillId="2" borderId="41" xfId="1" applyFont="1" applyFill="1" applyBorder="1" applyAlignment="1">
      <alignment horizontal="center" vertical="center"/>
    </xf>
    <xf numFmtId="0" fontId="8" fillId="2" borderId="42" xfId="1" applyFont="1" applyFill="1" applyBorder="1" applyAlignment="1">
      <alignment horizontal="center" vertical="center"/>
    </xf>
    <xf numFmtId="0" fontId="8" fillId="2" borderId="43" xfId="1" applyFont="1" applyFill="1" applyBorder="1" applyAlignment="1">
      <alignment horizontal="left" vertical="center" wrapText="1"/>
    </xf>
    <xf numFmtId="3" fontId="9" fillId="2" borderId="0" xfId="1" applyNumberFormat="1" applyFont="1" applyFill="1" applyAlignment="1">
      <alignment vertical="top"/>
    </xf>
    <xf numFmtId="0" fontId="9" fillId="2" borderId="0" xfId="1" applyFont="1" applyFill="1" applyAlignment="1">
      <alignment vertical="top"/>
    </xf>
    <xf numFmtId="0" fontId="9" fillId="2" borderId="0" xfId="1" applyFont="1" applyFill="1"/>
    <xf numFmtId="2" fontId="8" fillId="6" borderId="43" xfId="1" applyNumberFormat="1" applyFont="1" applyFill="1" applyBorder="1" applyAlignment="1">
      <alignment horizontal="left" vertical="center" wrapText="1"/>
    </xf>
    <xf numFmtId="3" fontId="9" fillId="0" borderId="47" xfId="1" applyNumberFormat="1" applyFont="1" applyBorder="1" applyAlignment="1">
      <alignment horizontal="left" vertical="center" wrapText="1"/>
    </xf>
    <xf numFmtId="0" fontId="8" fillId="0" borderId="43" xfId="1" applyFont="1" applyBorder="1" applyAlignment="1">
      <alignment horizontal="left" wrapText="1"/>
    </xf>
    <xf numFmtId="0" fontId="11" fillId="0" borderId="43" xfId="1" applyFont="1" applyBorder="1" applyAlignment="1">
      <alignment horizontal="left" vertical="center" wrapText="1"/>
    </xf>
    <xf numFmtId="3" fontId="9" fillId="0" borderId="46" xfId="1" applyNumberFormat="1" applyFont="1" applyBorder="1" applyAlignment="1">
      <alignment horizontal="left" vertical="center" wrapText="1"/>
    </xf>
    <xf numFmtId="0" fontId="15" fillId="0" borderId="43" xfId="1" applyFont="1" applyBorder="1" applyAlignment="1">
      <alignment horizontal="left" vertical="center" wrapText="1"/>
    </xf>
    <xf numFmtId="3" fontId="16" fillId="0" borderId="0" xfId="1" applyNumberFormat="1" applyFont="1" applyAlignment="1">
      <alignment vertical="top"/>
    </xf>
    <xf numFmtId="0" fontId="8" fillId="0" borderId="43" xfId="1" quotePrefix="1" applyFont="1" applyBorder="1" applyAlignment="1">
      <alignment horizontal="left" vertical="center" wrapText="1"/>
    </xf>
    <xf numFmtId="0" fontId="17" fillId="0" borderId="41" xfId="1" applyFont="1" applyBorder="1" applyAlignment="1">
      <alignment horizontal="center" vertical="center"/>
    </xf>
    <xf numFmtId="0" fontId="17" fillId="0" borderId="42" xfId="1" applyFont="1" applyBorder="1" applyAlignment="1">
      <alignment horizontal="center" vertical="center"/>
    </xf>
    <xf numFmtId="3" fontId="16" fillId="0" borderId="48" xfId="1" applyNumberFormat="1" applyFont="1" applyBorder="1" applyAlignment="1">
      <alignment horizontal="left" vertical="center" wrapText="1"/>
    </xf>
    <xf numFmtId="3" fontId="16" fillId="0" borderId="42" xfId="1" applyNumberFormat="1" applyFont="1" applyBorder="1" applyAlignment="1">
      <alignment horizontal="left" vertical="center" wrapText="1"/>
    </xf>
    <xf numFmtId="3" fontId="16" fillId="0" borderId="47" xfId="1" applyNumberFormat="1" applyFont="1" applyBorder="1" applyAlignment="1">
      <alignment horizontal="left" vertical="center"/>
    </xf>
    <xf numFmtId="0" fontId="16" fillId="0" borderId="0" xfId="1" applyFont="1" applyAlignment="1">
      <alignment vertical="top"/>
    </xf>
    <xf numFmtId="0" fontId="16" fillId="0" borderId="0" xfId="1" applyFont="1"/>
    <xf numFmtId="3" fontId="12" fillId="0" borderId="44" xfId="1" applyNumberFormat="1" applyFont="1" applyBorder="1" applyAlignment="1">
      <alignment horizontal="left" vertical="center" wrapText="1"/>
    </xf>
    <xf numFmtId="0" fontId="8" fillId="0" borderId="43" xfId="1" applyFont="1" applyBorder="1" applyAlignment="1">
      <alignment horizontal="center" vertical="center"/>
    </xf>
    <xf numFmtId="0" fontId="18" fillId="0" borderId="43" xfId="1" applyFont="1" applyBorder="1" applyAlignment="1">
      <alignment horizontal="left" vertical="center" wrapText="1"/>
    </xf>
    <xf numFmtId="0" fontId="8" fillId="0" borderId="42" xfId="0" applyFont="1" applyBorder="1" applyAlignment="1">
      <alignment horizontal="center" vertical="center"/>
    </xf>
    <xf numFmtId="2" fontId="8" fillId="0" borderId="43" xfId="0" applyNumberFormat="1" applyFont="1" applyBorder="1" applyAlignment="1">
      <alignment horizontal="left" vertical="center" wrapText="1"/>
    </xf>
    <xf numFmtId="3" fontId="12" fillId="4" borderId="44" xfId="1" applyNumberFormat="1" applyFont="1" applyFill="1" applyBorder="1" applyAlignment="1">
      <alignment horizontal="left" vertical="center" wrapText="1"/>
    </xf>
    <xf numFmtId="49" fontId="10" fillId="0" borderId="42" xfId="0" applyNumberFormat="1" applyFont="1" applyBorder="1" applyAlignment="1">
      <alignment horizontal="center" vertical="center"/>
    </xf>
    <xf numFmtId="49" fontId="8" fillId="0" borderId="42" xfId="0" applyNumberFormat="1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8" fillId="0" borderId="42" xfId="0" applyFont="1" applyBorder="1" applyAlignment="1">
      <alignment horizontal="left" vertical="center" wrapText="1"/>
    </xf>
    <xf numFmtId="0" fontId="8" fillId="0" borderId="43" xfId="0" applyFont="1" applyBorder="1" applyAlignment="1">
      <alignment horizontal="left" vertical="center" wrapText="1"/>
    </xf>
    <xf numFmtId="3" fontId="12" fillId="0" borderId="41" xfId="1" applyNumberFormat="1" applyFont="1" applyBorder="1" applyAlignment="1">
      <alignment horizontal="left" vertical="center" wrapText="1"/>
    </xf>
    <xf numFmtId="3" fontId="12" fillId="0" borderId="47" xfId="1" applyNumberFormat="1" applyFont="1" applyBorder="1" applyAlignment="1">
      <alignment horizontal="left" vertical="center"/>
    </xf>
    <xf numFmtId="3" fontId="9" fillId="0" borderId="49" xfId="1" applyNumberFormat="1" applyFont="1" applyBorder="1" applyAlignment="1">
      <alignment horizontal="left" vertical="center"/>
    </xf>
    <xf numFmtId="3" fontId="9" fillId="0" borderId="0" xfId="1" applyNumberFormat="1" applyFont="1" applyAlignment="1">
      <alignment horizontal="left" vertical="center"/>
    </xf>
    <xf numFmtId="2" fontId="14" fillId="0" borderId="43" xfId="0" applyNumberFormat="1" applyFont="1" applyBorder="1" applyAlignment="1">
      <alignment horizontal="left" vertical="center" wrapText="1"/>
    </xf>
    <xf numFmtId="0" fontId="8" fillId="0" borderId="42" xfId="0" quotePrefix="1" applyFont="1" applyBorder="1" applyAlignment="1">
      <alignment horizontal="center" vertical="center"/>
    </xf>
    <xf numFmtId="3" fontId="12" fillId="6" borderId="44" xfId="1" applyNumberFormat="1" applyFont="1" applyFill="1" applyBorder="1" applyAlignment="1">
      <alignment horizontal="left" vertical="center" wrapText="1"/>
    </xf>
    <xf numFmtId="3" fontId="9" fillId="6" borderId="47" xfId="1" applyNumberFormat="1" applyFont="1" applyFill="1" applyBorder="1" applyAlignment="1">
      <alignment horizontal="left" vertical="center" wrapText="1"/>
    </xf>
    <xf numFmtId="0" fontId="10" fillId="0" borderId="12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3" xfId="1" applyFont="1" applyBorder="1" applyAlignment="1">
      <alignment horizontal="left" vertical="center" wrapText="1"/>
    </xf>
    <xf numFmtId="3" fontId="12" fillId="0" borderId="13" xfId="1" applyNumberFormat="1" applyFont="1" applyBorder="1" applyAlignment="1">
      <alignment horizontal="left" vertical="center" wrapText="1"/>
    </xf>
    <xf numFmtId="4" fontId="12" fillId="0" borderId="50" xfId="1" applyNumberFormat="1" applyFont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center" vertical="center"/>
    </xf>
    <xf numFmtId="4" fontId="9" fillId="0" borderId="0" xfId="1" applyNumberFormat="1" applyFont="1" applyAlignment="1">
      <alignment horizontal="left" vertical="center"/>
    </xf>
    <xf numFmtId="3" fontId="9" fillId="0" borderId="0" xfId="1" applyNumberFormat="1" applyFont="1" applyAlignment="1">
      <alignment horizontal="right" vertical="center"/>
    </xf>
    <xf numFmtId="4" fontId="9" fillId="0" borderId="0" xfId="1" applyNumberFormat="1" applyFont="1" applyAlignment="1">
      <alignment horizontal="right" vertical="center"/>
    </xf>
    <xf numFmtId="3" fontId="9" fillId="0" borderId="0" xfId="1" applyNumberFormat="1" applyFont="1"/>
    <xf numFmtId="0" fontId="9" fillId="0" borderId="0" xfId="1" applyFont="1" applyAlignment="1">
      <alignment horizontal="right" vertical="center"/>
    </xf>
    <xf numFmtId="0" fontId="19" fillId="0" borderId="0" xfId="1" applyFont="1" applyAlignment="1">
      <alignment horizontal="center" vertical="center"/>
    </xf>
    <xf numFmtId="0" fontId="20" fillId="0" borderId="0" xfId="1" applyFont="1" applyAlignment="1">
      <alignment horizontal="left" vertical="center"/>
    </xf>
    <xf numFmtId="0" fontId="2" fillId="0" borderId="0" xfId="1" applyAlignment="1">
      <alignment horizontal="left" vertical="center"/>
    </xf>
    <xf numFmtId="0" fontId="2" fillId="0" borderId="0" xfId="1" applyAlignment="1">
      <alignment horizontal="center" vertical="center"/>
    </xf>
    <xf numFmtId="4" fontId="2" fillId="0" borderId="0" xfId="1" applyNumberFormat="1" applyAlignment="1">
      <alignment horizontal="left" vertical="center"/>
    </xf>
    <xf numFmtId="3" fontId="2" fillId="0" borderId="0" xfId="1" applyNumberFormat="1" applyAlignment="1">
      <alignment horizontal="left" vertical="center"/>
    </xf>
    <xf numFmtId="3" fontId="2" fillId="0" borderId="0" xfId="1" applyNumberFormat="1" applyAlignment="1">
      <alignment horizontal="right" vertical="center"/>
    </xf>
    <xf numFmtId="4" fontId="2" fillId="0" borderId="0" xfId="1" applyNumberFormat="1" applyAlignment="1">
      <alignment horizontal="right" vertical="center"/>
    </xf>
    <xf numFmtId="3" fontId="2" fillId="0" borderId="0" xfId="1" applyNumberFormat="1"/>
    <xf numFmtId="0" fontId="2" fillId="0" borderId="0" xfId="1"/>
    <xf numFmtId="0" fontId="21" fillId="0" borderId="0" xfId="1" applyFont="1" applyAlignment="1">
      <alignment horizontal="center" vertical="center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/>
    </xf>
    <xf numFmtId="0" fontId="22" fillId="0" borderId="0" xfId="0" applyFont="1"/>
    <xf numFmtId="4" fontId="22" fillId="0" borderId="0" xfId="0" applyNumberFormat="1" applyFont="1" applyAlignment="1">
      <alignment vertical="top"/>
    </xf>
    <xf numFmtId="4" fontId="25" fillId="0" borderId="0" xfId="0" applyNumberFormat="1" applyFont="1" applyAlignment="1">
      <alignment vertical="top"/>
    </xf>
    <xf numFmtId="4" fontId="22" fillId="0" borderId="0" xfId="1" applyNumberFormat="1" applyFont="1" applyAlignment="1">
      <alignment horizontal="right" vertical="center"/>
    </xf>
    <xf numFmtId="3" fontId="22" fillId="0" borderId="0" xfId="1" applyNumberFormat="1" applyFont="1"/>
    <xf numFmtId="0" fontId="22" fillId="0" borderId="0" xfId="1" applyFont="1"/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/>
    </xf>
    <xf numFmtId="0" fontId="24" fillId="0" borderId="0" xfId="0" applyFont="1"/>
    <xf numFmtId="0" fontId="10" fillId="4" borderId="41" xfId="1" applyFont="1" applyFill="1" applyBorder="1" applyAlignment="1">
      <alignment horizontal="center" vertical="center"/>
    </xf>
    <xf numFmtId="0" fontId="10" fillId="4" borderId="42" xfId="1" applyFont="1" applyFill="1" applyBorder="1" applyAlignment="1">
      <alignment horizontal="center" vertical="center"/>
    </xf>
    <xf numFmtId="0" fontId="10" fillId="0" borderId="41" xfId="1" applyFont="1" applyBorder="1" applyAlignment="1">
      <alignment horizontal="center" vertical="center"/>
    </xf>
    <xf numFmtId="0" fontId="10" fillId="0" borderId="42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3" fontId="10" fillId="0" borderId="0" xfId="1" applyNumberFormat="1" applyFont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13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14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left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10" fillId="0" borderId="10" xfId="1" applyFont="1" applyBorder="1" applyAlignment="1">
      <alignment horizontal="center" vertical="center" wrapText="1"/>
    </xf>
    <xf numFmtId="0" fontId="10" fillId="0" borderId="19" xfId="1" applyFont="1" applyBorder="1" applyAlignment="1">
      <alignment horizontal="center" vertical="center" wrapText="1"/>
    </xf>
    <xf numFmtId="4" fontId="10" fillId="0" borderId="11" xfId="1" applyNumberFormat="1" applyFont="1" applyBorder="1" applyAlignment="1">
      <alignment horizontal="center" vertical="center" wrapText="1"/>
    </xf>
    <xf numFmtId="4" fontId="10" fillId="0" borderId="20" xfId="1" applyNumberFormat="1" applyFont="1" applyBorder="1" applyAlignment="1">
      <alignment horizontal="center" vertical="center" wrapText="1"/>
    </xf>
    <xf numFmtId="0" fontId="10" fillId="3" borderId="32" xfId="1" applyFont="1" applyFill="1" applyBorder="1" applyAlignment="1">
      <alignment horizontal="center" vertical="center"/>
    </xf>
    <xf numFmtId="0" fontId="10" fillId="3" borderId="33" xfId="1" applyFont="1" applyFill="1" applyBorder="1" applyAlignment="1">
      <alignment horizontal="center" vertical="center"/>
    </xf>
    <xf numFmtId="0" fontId="10" fillId="4" borderId="32" xfId="1" applyFont="1" applyFill="1" applyBorder="1" applyAlignment="1">
      <alignment horizontal="center" vertical="center"/>
    </xf>
    <xf numFmtId="0" fontId="10" fillId="4" borderId="33" xfId="1" applyFont="1" applyFill="1" applyBorder="1" applyAlignment="1">
      <alignment horizontal="center" vertical="center"/>
    </xf>
    <xf numFmtId="0" fontId="10" fillId="0" borderId="7" xfId="1" applyFont="1" applyBorder="1" applyAlignment="1">
      <alignment horizontal="left" vertical="center"/>
    </xf>
    <xf numFmtId="0" fontId="10" fillId="0" borderId="8" xfId="1" applyFont="1" applyBorder="1" applyAlignment="1">
      <alignment horizontal="left" vertical="center"/>
    </xf>
    <xf numFmtId="0" fontId="10" fillId="0" borderId="9" xfId="1" applyFont="1" applyBorder="1" applyAlignment="1">
      <alignment horizontal="left" vertical="center"/>
    </xf>
  </cellXfs>
  <cellStyles count="108">
    <cellStyle name="Comma [0] 2" xfId="3" xr:uid="{00000000-0005-0000-0000-000000000000}"/>
    <cellStyle name="Comma 10" xfId="4" xr:uid="{00000000-0005-0000-0000-000001000000}"/>
    <cellStyle name="Comma 10 2" xfId="5" xr:uid="{00000000-0005-0000-0000-000002000000}"/>
    <cellStyle name="Comma 11" xfId="6" xr:uid="{00000000-0005-0000-0000-000003000000}"/>
    <cellStyle name="Comma 12" xfId="7" xr:uid="{00000000-0005-0000-0000-000004000000}"/>
    <cellStyle name="Comma 13" xfId="8" xr:uid="{00000000-0005-0000-0000-000005000000}"/>
    <cellStyle name="Comma 14" xfId="9" xr:uid="{00000000-0005-0000-0000-000006000000}"/>
    <cellStyle name="Comma 15" xfId="10" xr:uid="{00000000-0005-0000-0000-000007000000}"/>
    <cellStyle name="Comma 16" xfId="11" xr:uid="{00000000-0005-0000-0000-000008000000}"/>
    <cellStyle name="Comma 17" xfId="12" xr:uid="{00000000-0005-0000-0000-000009000000}"/>
    <cellStyle name="Comma 18" xfId="13" xr:uid="{00000000-0005-0000-0000-00000A000000}"/>
    <cellStyle name="Comma 19" xfId="14" xr:uid="{00000000-0005-0000-0000-00000B000000}"/>
    <cellStyle name="Comma 2" xfId="15" xr:uid="{00000000-0005-0000-0000-00000C000000}"/>
    <cellStyle name="Comma 2 2" xfId="16" xr:uid="{00000000-0005-0000-0000-00000D000000}"/>
    <cellStyle name="Comma 2 3" xfId="17" xr:uid="{00000000-0005-0000-0000-00000E000000}"/>
    <cellStyle name="Comma 2 4" xfId="18" xr:uid="{00000000-0005-0000-0000-00000F000000}"/>
    <cellStyle name="Comma 2 5" xfId="19" xr:uid="{00000000-0005-0000-0000-000010000000}"/>
    <cellStyle name="Comma 20" xfId="20" xr:uid="{00000000-0005-0000-0000-000011000000}"/>
    <cellStyle name="Comma 3" xfId="21" xr:uid="{00000000-0005-0000-0000-000012000000}"/>
    <cellStyle name="Comma 4" xfId="22" xr:uid="{00000000-0005-0000-0000-000013000000}"/>
    <cellStyle name="Comma 5" xfId="23" xr:uid="{00000000-0005-0000-0000-000014000000}"/>
    <cellStyle name="Comma 6" xfId="24" xr:uid="{00000000-0005-0000-0000-000015000000}"/>
    <cellStyle name="Comma 7" xfId="25" xr:uid="{00000000-0005-0000-0000-000016000000}"/>
    <cellStyle name="Comma 8" xfId="26" xr:uid="{00000000-0005-0000-0000-000017000000}"/>
    <cellStyle name="Comma 9" xfId="27" xr:uid="{00000000-0005-0000-0000-000018000000}"/>
    <cellStyle name="Hyperlink 2" xfId="28" xr:uid="{00000000-0005-0000-0000-000019000000}"/>
    <cellStyle name="Normal" xfId="0" builtinId="0"/>
    <cellStyle name="Normal 10" xfId="29" xr:uid="{00000000-0005-0000-0000-00001B000000}"/>
    <cellStyle name="Normal 11" xfId="30" xr:uid="{00000000-0005-0000-0000-00001C000000}"/>
    <cellStyle name="Normal 12" xfId="31" xr:uid="{00000000-0005-0000-0000-00001D000000}"/>
    <cellStyle name="Normal 13" xfId="32" xr:uid="{00000000-0005-0000-0000-00001E000000}"/>
    <cellStyle name="Normal 14" xfId="33" xr:uid="{00000000-0005-0000-0000-00001F000000}"/>
    <cellStyle name="Normal 15" xfId="34" xr:uid="{00000000-0005-0000-0000-000020000000}"/>
    <cellStyle name="Normal 16" xfId="35" xr:uid="{00000000-0005-0000-0000-000021000000}"/>
    <cellStyle name="Normal 17" xfId="36" xr:uid="{00000000-0005-0000-0000-000022000000}"/>
    <cellStyle name="Normal 18" xfId="37" xr:uid="{00000000-0005-0000-0000-000023000000}"/>
    <cellStyle name="Normal 19" xfId="38" xr:uid="{00000000-0005-0000-0000-000024000000}"/>
    <cellStyle name="Normal 2" xfId="1" xr:uid="{00000000-0005-0000-0000-000025000000}"/>
    <cellStyle name="Normal 2 2" xfId="39" xr:uid="{00000000-0005-0000-0000-000026000000}"/>
    <cellStyle name="Normal 2 2 2" xfId="40" xr:uid="{00000000-0005-0000-0000-000027000000}"/>
    <cellStyle name="Normal 2 2 2 2" xfId="41" xr:uid="{00000000-0005-0000-0000-000028000000}"/>
    <cellStyle name="Normal 2 3" xfId="2" xr:uid="{00000000-0005-0000-0000-000029000000}"/>
    <cellStyle name="Normal 20" xfId="42" xr:uid="{00000000-0005-0000-0000-00002A000000}"/>
    <cellStyle name="Normal 21" xfId="43" xr:uid="{00000000-0005-0000-0000-00002B000000}"/>
    <cellStyle name="Normal 22" xfId="44" xr:uid="{00000000-0005-0000-0000-00002C000000}"/>
    <cellStyle name="Normal 23" xfId="45" xr:uid="{00000000-0005-0000-0000-00002D000000}"/>
    <cellStyle name="Normal 24" xfId="46" xr:uid="{00000000-0005-0000-0000-00002E000000}"/>
    <cellStyle name="Normal 25" xfId="47" xr:uid="{00000000-0005-0000-0000-00002F000000}"/>
    <cellStyle name="Normal 26" xfId="48" xr:uid="{00000000-0005-0000-0000-000030000000}"/>
    <cellStyle name="Normal 3" xfId="49" xr:uid="{00000000-0005-0000-0000-000031000000}"/>
    <cellStyle name="Normal 3 2" xfId="50" xr:uid="{00000000-0005-0000-0000-000032000000}"/>
    <cellStyle name="Normal 3 2 2" xfId="51" xr:uid="{00000000-0005-0000-0000-000033000000}"/>
    <cellStyle name="Normal 3 3" xfId="52" xr:uid="{00000000-0005-0000-0000-000034000000}"/>
    <cellStyle name="Normal 3 3 2" xfId="53" xr:uid="{00000000-0005-0000-0000-000035000000}"/>
    <cellStyle name="Normal 3 4" xfId="54" xr:uid="{00000000-0005-0000-0000-000036000000}"/>
    <cellStyle name="Normal 4" xfId="55" xr:uid="{00000000-0005-0000-0000-000037000000}"/>
    <cellStyle name="Normal 4 2" xfId="56" xr:uid="{00000000-0005-0000-0000-000038000000}"/>
    <cellStyle name="Normal 4 2 2" xfId="57" xr:uid="{00000000-0005-0000-0000-000039000000}"/>
    <cellStyle name="Normal 4 2 3" xfId="58" xr:uid="{00000000-0005-0000-0000-00003A000000}"/>
    <cellStyle name="Normal 4 3" xfId="59" xr:uid="{00000000-0005-0000-0000-00003B000000}"/>
    <cellStyle name="Normal 5" xfId="60" xr:uid="{00000000-0005-0000-0000-00003C000000}"/>
    <cellStyle name="Normal 5 2" xfId="61" xr:uid="{00000000-0005-0000-0000-00003D000000}"/>
    <cellStyle name="Normal 5 2 2" xfId="62" xr:uid="{00000000-0005-0000-0000-00003E000000}"/>
    <cellStyle name="Normal 5 3" xfId="63" xr:uid="{00000000-0005-0000-0000-00003F000000}"/>
    <cellStyle name="Normal 5 4" xfId="64" xr:uid="{00000000-0005-0000-0000-000040000000}"/>
    <cellStyle name="Normal 6" xfId="65" xr:uid="{00000000-0005-0000-0000-000041000000}"/>
    <cellStyle name="Normal 6 2" xfId="66" xr:uid="{00000000-0005-0000-0000-000042000000}"/>
    <cellStyle name="Normal 6 3" xfId="67" xr:uid="{00000000-0005-0000-0000-000043000000}"/>
    <cellStyle name="Normal 7" xfId="68" xr:uid="{00000000-0005-0000-0000-000044000000}"/>
    <cellStyle name="Normal 7 2" xfId="69" xr:uid="{00000000-0005-0000-0000-000045000000}"/>
    <cellStyle name="Normal 7 2 2" xfId="70" xr:uid="{00000000-0005-0000-0000-000046000000}"/>
    <cellStyle name="Normal 7 2 2 2" xfId="71" xr:uid="{00000000-0005-0000-0000-000047000000}"/>
    <cellStyle name="Normal 7 2 2 2 2" xfId="72" xr:uid="{00000000-0005-0000-0000-000048000000}"/>
    <cellStyle name="Normal 7 2 2 2 2 2" xfId="73" xr:uid="{00000000-0005-0000-0000-000049000000}"/>
    <cellStyle name="Normal 7 2 2 2 3" xfId="74" xr:uid="{00000000-0005-0000-0000-00004A000000}"/>
    <cellStyle name="Normal 7 2 2 3" xfId="75" xr:uid="{00000000-0005-0000-0000-00004B000000}"/>
    <cellStyle name="Normal 7 2 2 3 2" xfId="76" xr:uid="{00000000-0005-0000-0000-00004C000000}"/>
    <cellStyle name="Normal 7 2 2 4" xfId="77" xr:uid="{00000000-0005-0000-0000-00004D000000}"/>
    <cellStyle name="Normal 7 2 3" xfId="78" xr:uid="{00000000-0005-0000-0000-00004E000000}"/>
    <cellStyle name="Normal 7 2 3 2" xfId="79" xr:uid="{00000000-0005-0000-0000-00004F000000}"/>
    <cellStyle name="Normal 7 2 3 2 2" xfId="80" xr:uid="{00000000-0005-0000-0000-000050000000}"/>
    <cellStyle name="Normal 7 2 3 3" xfId="81" xr:uid="{00000000-0005-0000-0000-000051000000}"/>
    <cellStyle name="Normal 7 2 4" xfId="82" xr:uid="{00000000-0005-0000-0000-000052000000}"/>
    <cellStyle name="Normal 7 2 4 2" xfId="83" xr:uid="{00000000-0005-0000-0000-000053000000}"/>
    <cellStyle name="Normal 7 2 5" xfId="84" xr:uid="{00000000-0005-0000-0000-000054000000}"/>
    <cellStyle name="Normal 7 3" xfId="85" xr:uid="{00000000-0005-0000-0000-000055000000}"/>
    <cellStyle name="Normal 7 3 2" xfId="86" xr:uid="{00000000-0005-0000-0000-000056000000}"/>
    <cellStyle name="Normal 7 3 2 2" xfId="87" xr:uid="{00000000-0005-0000-0000-000057000000}"/>
    <cellStyle name="Normal 7 3 2 2 2" xfId="88" xr:uid="{00000000-0005-0000-0000-000058000000}"/>
    <cellStyle name="Normal 7 3 2 3" xfId="89" xr:uid="{00000000-0005-0000-0000-000059000000}"/>
    <cellStyle name="Normal 7 3 3" xfId="90" xr:uid="{00000000-0005-0000-0000-00005A000000}"/>
    <cellStyle name="Normal 7 3 3 2" xfId="91" xr:uid="{00000000-0005-0000-0000-00005B000000}"/>
    <cellStyle name="Normal 7 3 4" xfId="92" xr:uid="{00000000-0005-0000-0000-00005C000000}"/>
    <cellStyle name="Normal 7 4" xfId="93" xr:uid="{00000000-0005-0000-0000-00005D000000}"/>
    <cellStyle name="Normal 7 4 2" xfId="94" xr:uid="{00000000-0005-0000-0000-00005E000000}"/>
    <cellStyle name="Normal 7 4 2 2" xfId="95" xr:uid="{00000000-0005-0000-0000-00005F000000}"/>
    <cellStyle name="Normal 7 4 3" xfId="96" xr:uid="{00000000-0005-0000-0000-000060000000}"/>
    <cellStyle name="Normal 7 5" xfId="97" xr:uid="{00000000-0005-0000-0000-000061000000}"/>
    <cellStyle name="Normal 7 6" xfId="98" xr:uid="{00000000-0005-0000-0000-000062000000}"/>
    <cellStyle name="Normal 7 6 2" xfId="99" xr:uid="{00000000-0005-0000-0000-000063000000}"/>
    <cellStyle name="Normal 7 7" xfId="100" xr:uid="{00000000-0005-0000-0000-000064000000}"/>
    <cellStyle name="Normal 8" xfId="101" xr:uid="{00000000-0005-0000-0000-000065000000}"/>
    <cellStyle name="Normal 8 2" xfId="102" xr:uid="{00000000-0005-0000-0000-000066000000}"/>
    <cellStyle name="Normal 8 2 2" xfId="103" xr:uid="{00000000-0005-0000-0000-000067000000}"/>
    <cellStyle name="Normal 8 2 2 2" xfId="104" xr:uid="{00000000-0005-0000-0000-000068000000}"/>
    <cellStyle name="Normal 8 2 3" xfId="105" xr:uid="{00000000-0005-0000-0000-000069000000}"/>
    <cellStyle name="Normal 8 3" xfId="106" xr:uid="{00000000-0005-0000-0000-00006A000000}"/>
    <cellStyle name="Normal 9" xfId="107" xr:uid="{00000000-0005-0000-0000-00006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EX841"/>
  <sheetViews>
    <sheetView tabSelected="1" zoomScale="50" zoomScaleNormal="50" workbookViewId="0">
      <pane ySplit="7" topLeftCell="A343" activePane="bottomLeft" state="frozen"/>
      <selection pane="bottomLeft" activeCell="H352" sqref="H352"/>
    </sheetView>
  </sheetViews>
  <sheetFormatPr defaultColWidth="10.625" defaultRowHeight="23.25" x14ac:dyDescent="0.35"/>
  <cols>
    <col min="1" max="1" width="11.875" style="176" customWidth="1"/>
    <col min="2" max="2" width="14.5" style="176" customWidth="1"/>
    <col min="3" max="3" width="17.625" style="176" customWidth="1"/>
    <col min="4" max="4" width="7.375" style="176" customWidth="1"/>
    <col min="5" max="6" width="7" style="176" bestFit="1" customWidth="1"/>
    <col min="7" max="7" width="60.375" style="177" customWidth="1"/>
    <col min="8" max="8" width="18.625" style="178" customWidth="1"/>
    <col min="9" max="9" width="19.25" style="179" customWidth="1"/>
    <col min="10" max="10" width="18.375" style="178" customWidth="1"/>
    <col min="11" max="11" width="18.125" style="180" customWidth="1"/>
    <col min="12" max="12" width="18.625" style="178" customWidth="1"/>
    <col min="13" max="13" width="18.375" style="178" customWidth="1"/>
    <col min="14" max="14" width="17.25" style="178" customWidth="1"/>
    <col min="15" max="15" width="19.25" style="178" customWidth="1"/>
    <col min="16" max="16" width="18.625" style="184" customWidth="1"/>
    <col min="17" max="17" width="16.875" style="182" customWidth="1"/>
    <col min="18" max="16384" width="10.625" style="6"/>
  </cols>
  <sheetData>
    <row r="1" spans="1:154" x14ac:dyDescent="0.35">
      <c r="A1" s="1"/>
      <c r="B1" s="1"/>
      <c r="C1" s="1"/>
      <c r="D1" s="1"/>
      <c r="E1" s="1"/>
      <c r="F1" s="1"/>
      <c r="G1" s="2"/>
      <c r="H1" s="2"/>
      <c r="I1" s="1"/>
      <c r="J1" s="2"/>
      <c r="K1" s="3"/>
      <c r="L1" s="2"/>
      <c r="M1" s="2"/>
      <c r="N1" s="2"/>
      <c r="O1" s="2"/>
      <c r="P1" s="4"/>
      <c r="Q1" s="5"/>
    </row>
    <row r="2" spans="1:154" x14ac:dyDescent="0.35">
      <c r="A2" s="1"/>
      <c r="B2" s="1"/>
      <c r="C2" s="1"/>
      <c r="D2" s="1"/>
      <c r="E2" s="1"/>
      <c r="F2" s="1"/>
      <c r="G2" s="2"/>
      <c r="H2" s="2"/>
      <c r="I2" s="1"/>
      <c r="J2" s="2"/>
      <c r="K2" s="3"/>
      <c r="L2" s="2"/>
      <c r="M2" s="2"/>
      <c r="N2" s="2"/>
      <c r="O2" s="2"/>
      <c r="P2" s="4"/>
      <c r="Q2" s="5"/>
    </row>
    <row r="3" spans="1:154" x14ac:dyDescent="0.35">
      <c r="A3" s="2"/>
      <c r="B3" s="1"/>
      <c r="C3" s="1"/>
      <c r="D3" s="1"/>
      <c r="E3" s="1"/>
      <c r="F3" s="1"/>
      <c r="G3" s="2"/>
      <c r="H3" s="2"/>
      <c r="I3" s="1"/>
      <c r="J3" s="2"/>
      <c r="K3" s="3"/>
      <c r="L3" s="2"/>
      <c r="M3" s="2"/>
      <c r="N3" s="2"/>
      <c r="O3" s="2"/>
      <c r="P3" s="4"/>
      <c r="Q3" s="5"/>
    </row>
    <row r="4" spans="1:154" x14ac:dyDescent="0.35">
      <c r="A4" s="7" t="s">
        <v>431</v>
      </c>
      <c r="B4" s="1"/>
      <c r="C4" s="8"/>
      <c r="D4" s="215"/>
      <c r="E4" s="215"/>
      <c r="F4" s="215"/>
      <c r="G4" s="2"/>
      <c r="H4" s="2"/>
      <c r="I4" s="1"/>
      <c r="J4" s="2"/>
      <c r="K4" s="3"/>
      <c r="L4" s="2"/>
      <c r="M4" s="2"/>
      <c r="N4" s="2"/>
      <c r="O4" s="2"/>
      <c r="P4" s="4"/>
      <c r="Q4" s="5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</row>
    <row r="5" spans="1:154" ht="24" thickBot="1" x14ac:dyDescent="0.4">
      <c r="A5" s="8"/>
      <c r="B5" s="8"/>
      <c r="C5" s="8"/>
      <c r="D5" s="8"/>
      <c r="E5" s="8"/>
      <c r="F5" s="8"/>
      <c r="G5" s="215" t="s">
        <v>441</v>
      </c>
      <c r="H5" s="215"/>
      <c r="I5" s="215"/>
      <c r="J5" s="215"/>
      <c r="K5" s="215"/>
      <c r="L5" s="215"/>
      <c r="M5" s="216"/>
      <c r="N5" s="215"/>
      <c r="O5" s="10"/>
      <c r="P5" s="4"/>
      <c r="Q5" s="5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</row>
    <row r="6" spans="1:154" ht="24" thickBot="1" x14ac:dyDescent="0.4">
      <c r="A6" s="217" t="s">
        <v>0</v>
      </c>
      <c r="B6" s="219" t="s">
        <v>1</v>
      </c>
      <c r="C6" s="219" t="s">
        <v>2</v>
      </c>
      <c r="D6" s="219" t="s">
        <v>3</v>
      </c>
      <c r="E6" s="219" t="s">
        <v>4</v>
      </c>
      <c r="F6" s="219" t="s">
        <v>5</v>
      </c>
      <c r="G6" s="221" t="s">
        <v>6</v>
      </c>
      <c r="H6" s="223" t="s">
        <v>7</v>
      </c>
      <c r="I6" s="224"/>
      <c r="J6" s="224"/>
      <c r="K6" s="225"/>
      <c r="L6" s="234" t="s">
        <v>8</v>
      </c>
      <c r="M6" s="235"/>
      <c r="N6" s="235"/>
      <c r="O6" s="236"/>
      <c r="P6" s="226" t="s">
        <v>9</v>
      </c>
      <c r="Q6" s="228" t="s">
        <v>241</v>
      </c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</row>
    <row r="7" spans="1:154" s="19" customFormat="1" ht="170.25" customHeight="1" thickBot="1" x14ac:dyDescent="0.4">
      <c r="A7" s="218"/>
      <c r="B7" s="220"/>
      <c r="C7" s="220"/>
      <c r="D7" s="220"/>
      <c r="E7" s="220"/>
      <c r="F7" s="220"/>
      <c r="G7" s="222"/>
      <c r="H7" s="11" t="s">
        <v>10</v>
      </c>
      <c r="I7" s="12" t="s">
        <v>11</v>
      </c>
      <c r="J7" s="13" t="s">
        <v>12</v>
      </c>
      <c r="K7" s="14" t="s">
        <v>13</v>
      </c>
      <c r="L7" s="15" t="s">
        <v>14</v>
      </c>
      <c r="M7" s="13" t="s">
        <v>15</v>
      </c>
      <c r="N7" s="13" t="s">
        <v>16</v>
      </c>
      <c r="O7" s="16" t="s">
        <v>17</v>
      </c>
      <c r="P7" s="227"/>
      <c r="Q7" s="229"/>
      <c r="R7" s="17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</row>
    <row r="8" spans="1:154" ht="45.75" thickBot="1" x14ac:dyDescent="0.4">
      <c r="A8" s="20"/>
      <c r="B8" s="21"/>
      <c r="C8" s="21"/>
      <c r="D8" s="21"/>
      <c r="E8" s="21"/>
      <c r="F8" s="21"/>
      <c r="G8" s="22">
        <v>1</v>
      </c>
      <c r="H8" s="23">
        <v>2</v>
      </c>
      <c r="I8" s="21">
        <v>3</v>
      </c>
      <c r="J8" s="24">
        <v>4</v>
      </c>
      <c r="K8" s="25" t="s">
        <v>18</v>
      </c>
      <c r="L8" s="26">
        <v>6</v>
      </c>
      <c r="M8" s="24">
        <v>7</v>
      </c>
      <c r="N8" s="24">
        <v>8</v>
      </c>
      <c r="O8" s="27" t="s">
        <v>19</v>
      </c>
      <c r="P8" s="28" t="s">
        <v>20</v>
      </c>
      <c r="Q8" s="29" t="s">
        <v>21</v>
      </c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</row>
    <row r="9" spans="1:154" ht="24" thickBot="1" x14ac:dyDescent="0.4">
      <c r="A9" s="30"/>
      <c r="B9" s="31" t="s">
        <v>22</v>
      </c>
      <c r="C9" s="31"/>
      <c r="D9" s="31"/>
      <c r="E9" s="31"/>
      <c r="F9" s="31"/>
      <c r="G9" s="32" t="s">
        <v>23</v>
      </c>
      <c r="H9" s="33">
        <f>+H10+H54</f>
        <v>0</v>
      </c>
      <c r="I9" s="33">
        <f>+I10+I54</f>
        <v>0</v>
      </c>
      <c r="J9" s="34"/>
      <c r="K9" s="35" t="s">
        <v>24</v>
      </c>
      <c r="L9" s="36">
        <f>+L10+L54</f>
        <v>0</v>
      </c>
      <c r="M9" s="34">
        <v>2627240.33</v>
      </c>
      <c r="N9" s="34">
        <f>+N10+N54</f>
        <v>2802567</v>
      </c>
      <c r="O9" s="37">
        <f>+O10+O54</f>
        <v>5429807.3300000001</v>
      </c>
      <c r="P9" s="38">
        <f>+P10+P34</f>
        <v>-5429807.3300000001</v>
      </c>
      <c r="Q9" s="39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</row>
    <row r="10" spans="1:154" x14ac:dyDescent="0.35">
      <c r="A10" s="41" t="s">
        <v>381</v>
      </c>
      <c r="B10" s="42"/>
      <c r="C10" s="42"/>
      <c r="D10" s="42"/>
      <c r="E10" s="42"/>
      <c r="F10" s="42"/>
      <c r="G10" s="43" t="s">
        <v>382</v>
      </c>
      <c r="H10" s="44">
        <f>H12+H13+H25+H11+H34+H41+H52+H36+H58</f>
        <v>0</v>
      </c>
      <c r="I10" s="44">
        <f>I12+I13+I25+I11+I41+I52+I36+I58</f>
        <v>0</v>
      </c>
      <c r="J10" s="45">
        <f>H10-I10</f>
        <v>0</v>
      </c>
      <c r="K10" s="46" t="e">
        <f>I10/H10*100</f>
        <v>#DIV/0!</v>
      </c>
      <c r="L10" s="44">
        <f>L12+L13+L25+L11+L41+L52+L36+L58</f>
        <v>0</v>
      </c>
      <c r="M10" s="44">
        <v>2627240.33</v>
      </c>
      <c r="N10" s="44">
        <f>N12+N13+N25+N11+N41+N52+N36+N58</f>
        <v>2802567</v>
      </c>
      <c r="O10" s="44">
        <f>O12+O13+O25+O11+O41+O52+O36+O58</f>
        <v>5429807.3300000001</v>
      </c>
      <c r="P10" s="47">
        <f>L10-O10</f>
        <v>-5429807.3300000001</v>
      </c>
      <c r="Q10" s="46" t="e">
        <f>ROUND(O10/L10*100,2)</f>
        <v>#DIV/0!</v>
      </c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</row>
    <row r="11" spans="1:154" ht="67.5" x14ac:dyDescent="0.35">
      <c r="A11" s="48">
        <v>1600</v>
      </c>
      <c r="B11" s="49"/>
      <c r="C11" s="49"/>
      <c r="D11" s="49"/>
      <c r="E11" s="49"/>
      <c r="F11" s="49"/>
      <c r="G11" s="50" t="s">
        <v>25</v>
      </c>
      <c r="H11" s="51">
        <f>H12</f>
        <v>0</v>
      </c>
      <c r="I11" s="51">
        <f>I12</f>
        <v>0</v>
      </c>
      <c r="J11" s="52">
        <f t="shared" ref="J11:J65" si="0">H11-I11</f>
        <v>0</v>
      </c>
      <c r="K11" s="53" t="e">
        <f t="shared" ref="K11:K65" si="1">I11/H11*100</f>
        <v>#DIV/0!</v>
      </c>
      <c r="L11" s="51">
        <f>L12</f>
        <v>0</v>
      </c>
      <c r="M11" s="51">
        <v>0</v>
      </c>
      <c r="N11" s="51">
        <f>N12</f>
        <v>0</v>
      </c>
      <c r="O11" s="54">
        <f>+M11+N11</f>
        <v>0</v>
      </c>
      <c r="P11" s="55">
        <f t="shared" ref="P11:P65" si="2">L11-O11</f>
        <v>0</v>
      </c>
      <c r="Q11" s="53" t="e">
        <f t="shared" ref="Q11:Q65" si="3">ROUND(O11/L11*100,2)</f>
        <v>#DIV/0!</v>
      </c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</row>
    <row r="12" spans="1:154" ht="45" x14ac:dyDescent="0.35">
      <c r="A12" s="48"/>
      <c r="B12" s="56" t="s">
        <v>399</v>
      </c>
      <c r="C12" s="49"/>
      <c r="D12" s="49"/>
      <c r="E12" s="49"/>
      <c r="F12" s="49"/>
      <c r="G12" s="50" t="s">
        <v>27</v>
      </c>
      <c r="H12" s="51">
        <v>0</v>
      </c>
      <c r="I12" s="51">
        <v>0</v>
      </c>
      <c r="J12" s="52">
        <f t="shared" si="0"/>
        <v>0</v>
      </c>
      <c r="K12" s="53" t="e">
        <f t="shared" si="1"/>
        <v>#DIV/0!</v>
      </c>
      <c r="L12" s="51">
        <v>0</v>
      </c>
      <c r="M12" s="51">
        <v>0</v>
      </c>
      <c r="N12" s="51">
        <v>0</v>
      </c>
      <c r="O12" s="57">
        <f>+M12+N12</f>
        <v>0</v>
      </c>
      <c r="P12" s="55">
        <f t="shared" si="2"/>
        <v>0</v>
      </c>
      <c r="Q12" s="53" t="e">
        <f t="shared" si="3"/>
        <v>#DIV/0!</v>
      </c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</row>
    <row r="13" spans="1:154" x14ac:dyDescent="0.35">
      <c r="A13" s="48">
        <v>2000</v>
      </c>
      <c r="B13" s="49"/>
      <c r="C13" s="49"/>
      <c r="D13" s="49"/>
      <c r="E13" s="49"/>
      <c r="F13" s="49"/>
      <c r="G13" s="58" t="s">
        <v>28</v>
      </c>
      <c r="H13" s="51">
        <f>+H14+H19</f>
        <v>0</v>
      </c>
      <c r="I13" s="51">
        <f>+I14+I19</f>
        <v>0</v>
      </c>
      <c r="J13" s="52">
        <f t="shared" si="0"/>
        <v>0</v>
      </c>
      <c r="K13" s="53" t="e">
        <f t="shared" si="1"/>
        <v>#DIV/0!</v>
      </c>
      <c r="L13" s="51">
        <f>+L14+L19</f>
        <v>0</v>
      </c>
      <c r="M13" s="51">
        <v>2623308</v>
      </c>
      <c r="N13" s="51">
        <f>+N14+N19</f>
        <v>2635903</v>
      </c>
      <c r="O13" s="54">
        <f>+O14+O19</f>
        <v>5259211</v>
      </c>
      <c r="P13" s="55">
        <f t="shared" si="2"/>
        <v>-5259211</v>
      </c>
      <c r="Q13" s="53" t="e">
        <f t="shared" si="3"/>
        <v>#DIV/0!</v>
      </c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</row>
    <row r="14" spans="1:154" x14ac:dyDescent="0.35">
      <c r="A14" s="48">
        <v>2000</v>
      </c>
      <c r="B14" s="49"/>
      <c r="C14" s="49"/>
      <c r="D14" s="49"/>
      <c r="E14" s="49"/>
      <c r="F14" s="49"/>
      <c r="G14" s="58" t="s">
        <v>29</v>
      </c>
      <c r="H14" s="51">
        <f>+H15+H16+H17+H18</f>
        <v>0</v>
      </c>
      <c r="I14" s="51">
        <f>+I15+I16+I17+I18</f>
        <v>0</v>
      </c>
      <c r="J14" s="52">
        <f t="shared" si="0"/>
        <v>0</v>
      </c>
      <c r="K14" s="53" t="e">
        <f t="shared" si="1"/>
        <v>#DIV/0!</v>
      </c>
      <c r="L14" s="51">
        <f>+L15+L16+L17+L18</f>
        <v>0</v>
      </c>
      <c r="M14" s="51">
        <v>2623047</v>
      </c>
      <c r="N14" s="51">
        <f>+N15+N16+N17+N18</f>
        <v>2635846</v>
      </c>
      <c r="O14" s="54">
        <f>+O15+O16+O17+O18</f>
        <v>5258893</v>
      </c>
      <c r="P14" s="55">
        <f t="shared" si="2"/>
        <v>-5258893</v>
      </c>
      <c r="Q14" s="53" t="e">
        <f t="shared" si="3"/>
        <v>#DIV/0!</v>
      </c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</row>
    <row r="15" spans="1:154" s="62" customFormat="1" x14ac:dyDescent="0.35">
      <c r="A15" s="48"/>
      <c r="B15" s="59" t="s">
        <v>369</v>
      </c>
      <c r="C15" s="59" t="s">
        <v>368</v>
      </c>
      <c r="D15" s="49"/>
      <c r="E15" s="49"/>
      <c r="F15" s="49"/>
      <c r="G15" s="50" t="s">
        <v>31</v>
      </c>
      <c r="H15" s="51"/>
      <c r="I15" s="51"/>
      <c r="J15" s="52">
        <f t="shared" si="0"/>
        <v>0</v>
      </c>
      <c r="K15" s="53" t="e">
        <f t="shared" si="1"/>
        <v>#DIV/0!</v>
      </c>
      <c r="L15" s="51"/>
      <c r="M15" s="51">
        <v>33404</v>
      </c>
      <c r="N15" s="51">
        <v>70</v>
      </c>
      <c r="O15" s="57">
        <f>+M15+N15</f>
        <v>33474</v>
      </c>
      <c r="P15" s="55">
        <f t="shared" si="2"/>
        <v>-33474</v>
      </c>
      <c r="Q15" s="53" t="e">
        <f t="shared" si="3"/>
        <v>#DIV/0!</v>
      </c>
      <c r="R15" s="4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61"/>
      <c r="CP15" s="61"/>
      <c r="CQ15" s="61"/>
      <c r="CR15" s="61"/>
      <c r="CS15" s="61"/>
      <c r="CT15" s="61"/>
      <c r="CU15" s="61"/>
      <c r="CV15" s="61"/>
      <c r="CW15" s="61"/>
      <c r="CX15" s="61"/>
      <c r="CY15" s="61"/>
      <c r="CZ15" s="61"/>
      <c r="DA15" s="61"/>
      <c r="DB15" s="61"/>
      <c r="DC15" s="61"/>
      <c r="DD15" s="61"/>
      <c r="DE15" s="61"/>
      <c r="DF15" s="61"/>
      <c r="DG15" s="61"/>
      <c r="DH15" s="61"/>
      <c r="DI15" s="61"/>
      <c r="DJ15" s="61"/>
      <c r="DK15" s="61"/>
      <c r="DL15" s="61"/>
      <c r="DM15" s="61"/>
      <c r="DN15" s="61"/>
      <c r="DO15" s="61"/>
      <c r="DP15" s="61"/>
      <c r="DQ15" s="61"/>
      <c r="DR15" s="61"/>
      <c r="DS15" s="61"/>
      <c r="DT15" s="61"/>
      <c r="DU15" s="61"/>
      <c r="DV15" s="61"/>
      <c r="DW15" s="61"/>
      <c r="DX15" s="61"/>
      <c r="DY15" s="61"/>
      <c r="DZ15" s="61"/>
      <c r="EA15" s="61"/>
      <c r="EB15" s="61"/>
      <c r="EC15" s="61"/>
      <c r="ED15" s="61"/>
      <c r="EE15" s="61"/>
      <c r="EF15" s="61"/>
      <c r="EG15" s="61"/>
      <c r="EH15" s="61"/>
      <c r="EI15" s="61"/>
      <c r="EJ15" s="61"/>
      <c r="EK15" s="61"/>
      <c r="EL15" s="61"/>
      <c r="EM15" s="61"/>
      <c r="EN15" s="61"/>
      <c r="EO15" s="61"/>
      <c r="EP15" s="61"/>
      <c r="EQ15" s="61"/>
      <c r="ER15" s="61"/>
      <c r="ES15" s="61"/>
      <c r="ET15" s="61"/>
      <c r="EU15" s="61"/>
      <c r="EV15" s="61"/>
      <c r="EW15" s="61"/>
      <c r="EX15" s="61"/>
    </row>
    <row r="16" spans="1:154" ht="45" x14ac:dyDescent="0.35">
      <c r="A16" s="63"/>
      <c r="B16" s="59" t="s">
        <v>370</v>
      </c>
      <c r="C16" s="59"/>
      <c r="D16" s="59"/>
      <c r="E16" s="59"/>
      <c r="F16" s="59"/>
      <c r="G16" s="50" t="s">
        <v>34</v>
      </c>
      <c r="H16" s="51"/>
      <c r="I16" s="51"/>
      <c r="J16" s="52">
        <f t="shared" si="0"/>
        <v>0</v>
      </c>
      <c r="K16" s="53" t="e">
        <f t="shared" si="1"/>
        <v>#DIV/0!</v>
      </c>
      <c r="L16" s="51"/>
      <c r="M16" s="51">
        <v>132</v>
      </c>
      <c r="N16" s="51">
        <v>37</v>
      </c>
      <c r="O16" s="57">
        <f>+M16+N16</f>
        <v>169</v>
      </c>
      <c r="P16" s="55">
        <f t="shared" si="2"/>
        <v>-169</v>
      </c>
      <c r="Q16" s="53" t="e">
        <f t="shared" si="3"/>
        <v>#DIV/0!</v>
      </c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</row>
    <row r="17" spans="1:154" ht="45" x14ac:dyDescent="0.35">
      <c r="A17" s="63"/>
      <c r="B17" s="59" t="s">
        <v>371</v>
      </c>
      <c r="C17" s="59"/>
      <c r="D17" s="59"/>
      <c r="E17" s="59"/>
      <c r="F17" s="59"/>
      <c r="G17" s="50" t="s">
        <v>372</v>
      </c>
      <c r="H17" s="51"/>
      <c r="I17" s="51"/>
      <c r="J17" s="52">
        <f t="shared" si="0"/>
        <v>0</v>
      </c>
      <c r="K17" s="53" t="e">
        <f t="shared" si="1"/>
        <v>#DIV/0!</v>
      </c>
      <c r="L17" s="51"/>
      <c r="M17" s="51">
        <v>1484682</v>
      </c>
      <c r="N17" s="51">
        <v>1499001</v>
      </c>
      <c r="O17" s="57">
        <f>+M17+N17</f>
        <v>2983683</v>
      </c>
      <c r="P17" s="55">
        <f t="shared" si="2"/>
        <v>-2983683</v>
      </c>
      <c r="Q17" s="53" t="e">
        <f t="shared" si="3"/>
        <v>#DIV/0!</v>
      </c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</row>
    <row r="18" spans="1:154" ht="67.5" x14ac:dyDescent="0.35">
      <c r="A18" s="63"/>
      <c r="B18" s="59" t="s">
        <v>373</v>
      </c>
      <c r="C18" s="59"/>
      <c r="D18" s="59"/>
      <c r="E18" s="59"/>
      <c r="F18" s="59"/>
      <c r="G18" s="50" t="s">
        <v>35</v>
      </c>
      <c r="H18" s="51"/>
      <c r="I18" s="51"/>
      <c r="J18" s="52">
        <f t="shared" si="0"/>
        <v>0</v>
      </c>
      <c r="K18" s="53" t="e">
        <f t="shared" si="1"/>
        <v>#DIV/0!</v>
      </c>
      <c r="L18" s="51"/>
      <c r="M18" s="51">
        <v>1104829</v>
      </c>
      <c r="N18" s="51">
        <v>1136738</v>
      </c>
      <c r="O18" s="57">
        <f>+M18+N18</f>
        <v>2241567</v>
      </c>
      <c r="P18" s="55">
        <f t="shared" si="2"/>
        <v>-2241567</v>
      </c>
      <c r="Q18" s="53" t="e">
        <f t="shared" si="3"/>
        <v>#DIV/0!</v>
      </c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</row>
    <row r="19" spans="1:154" x14ac:dyDescent="0.35">
      <c r="A19" s="48">
        <v>2100</v>
      </c>
      <c r="B19" s="49"/>
      <c r="C19" s="49"/>
      <c r="D19" s="49"/>
      <c r="E19" s="49"/>
      <c r="F19" s="49"/>
      <c r="G19" s="64" t="s">
        <v>36</v>
      </c>
      <c r="H19" s="51">
        <f>H20+H23+H24</f>
        <v>0</v>
      </c>
      <c r="I19" s="51">
        <f>I20+I23+I24</f>
        <v>0</v>
      </c>
      <c r="J19" s="52">
        <f t="shared" si="0"/>
        <v>0</v>
      </c>
      <c r="K19" s="53" t="e">
        <f t="shared" si="1"/>
        <v>#DIV/0!</v>
      </c>
      <c r="L19" s="51">
        <f>L20+L23+L24</f>
        <v>0</v>
      </c>
      <c r="M19" s="51">
        <v>261</v>
      </c>
      <c r="N19" s="51">
        <f>N20+N23+N24</f>
        <v>57</v>
      </c>
      <c r="O19" s="51">
        <f>O20+O23+O24</f>
        <v>318</v>
      </c>
      <c r="P19" s="55">
        <f t="shared" si="2"/>
        <v>-318</v>
      </c>
      <c r="Q19" s="53" t="e">
        <f t="shared" si="3"/>
        <v>#DIV/0!</v>
      </c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</row>
    <row r="20" spans="1:154" s="62" customFormat="1" x14ac:dyDescent="0.35">
      <c r="A20" s="48"/>
      <c r="B20" s="59" t="s">
        <v>374</v>
      </c>
      <c r="C20" s="49"/>
      <c r="D20" s="49"/>
      <c r="E20" s="49"/>
      <c r="F20" s="49"/>
      <c r="G20" s="65" t="s">
        <v>37</v>
      </c>
      <c r="H20" s="51">
        <f>+H21+H22</f>
        <v>0</v>
      </c>
      <c r="I20" s="51">
        <f>+I21+I22</f>
        <v>0</v>
      </c>
      <c r="J20" s="52">
        <f t="shared" si="0"/>
        <v>0</v>
      </c>
      <c r="K20" s="53" t="e">
        <f t="shared" si="1"/>
        <v>#DIV/0!</v>
      </c>
      <c r="L20" s="51">
        <f>+L21+L22</f>
        <v>0</v>
      </c>
      <c r="M20" s="51">
        <v>261</v>
      </c>
      <c r="N20" s="51">
        <f>+N21+N22</f>
        <v>57</v>
      </c>
      <c r="O20" s="51">
        <f>+O21+O22</f>
        <v>318</v>
      </c>
      <c r="P20" s="55">
        <f t="shared" si="2"/>
        <v>-318</v>
      </c>
      <c r="Q20" s="53" t="e">
        <f t="shared" si="3"/>
        <v>#DIV/0!</v>
      </c>
      <c r="R20" s="4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61"/>
      <c r="CJ20" s="61"/>
      <c r="CK20" s="61"/>
      <c r="CL20" s="61"/>
      <c r="CM20" s="61"/>
      <c r="CN20" s="61"/>
      <c r="CO20" s="61"/>
      <c r="CP20" s="61"/>
      <c r="CQ20" s="61"/>
      <c r="CR20" s="61"/>
      <c r="CS20" s="61"/>
      <c r="CT20" s="61"/>
      <c r="CU20" s="61"/>
      <c r="CV20" s="61"/>
      <c r="CW20" s="61"/>
      <c r="CX20" s="61"/>
      <c r="CY20" s="61"/>
      <c r="CZ20" s="61"/>
      <c r="DA20" s="61"/>
      <c r="DB20" s="61"/>
      <c r="DC20" s="61"/>
      <c r="DD20" s="61"/>
      <c r="DE20" s="61"/>
      <c r="DF20" s="61"/>
      <c r="DG20" s="61"/>
      <c r="DH20" s="61"/>
      <c r="DI20" s="61"/>
      <c r="DJ20" s="61"/>
      <c r="DK20" s="61"/>
      <c r="DL20" s="61"/>
      <c r="DM20" s="61"/>
      <c r="DN20" s="61"/>
      <c r="DO20" s="61"/>
      <c r="DP20" s="61"/>
      <c r="DQ20" s="61"/>
      <c r="DR20" s="61"/>
      <c r="DS20" s="61"/>
      <c r="DT20" s="61"/>
      <c r="DU20" s="61"/>
      <c r="DV20" s="61"/>
      <c r="DW20" s="61"/>
      <c r="DX20" s="61"/>
      <c r="DY20" s="61"/>
      <c r="DZ20" s="61"/>
      <c r="EA20" s="61"/>
      <c r="EB20" s="61"/>
      <c r="EC20" s="61"/>
      <c r="ED20" s="61"/>
      <c r="EE20" s="61"/>
      <c r="EF20" s="61"/>
      <c r="EG20" s="61"/>
      <c r="EH20" s="61"/>
      <c r="EI20" s="61"/>
      <c r="EJ20" s="61"/>
      <c r="EK20" s="61"/>
      <c r="EL20" s="61"/>
      <c r="EM20" s="61"/>
      <c r="EN20" s="61"/>
      <c r="EO20" s="61"/>
      <c r="EP20" s="61"/>
      <c r="EQ20" s="61"/>
      <c r="ER20" s="61"/>
      <c r="ES20" s="61"/>
      <c r="ET20" s="61"/>
      <c r="EU20" s="61"/>
      <c r="EV20" s="61"/>
      <c r="EW20" s="61"/>
      <c r="EX20" s="61"/>
    </row>
    <row r="21" spans="1:154" x14ac:dyDescent="0.35">
      <c r="A21" s="63"/>
      <c r="B21" s="59"/>
      <c r="C21" s="59" t="s">
        <v>375</v>
      </c>
      <c r="D21" s="59"/>
      <c r="E21" s="59"/>
      <c r="F21" s="59"/>
      <c r="G21" s="65" t="s">
        <v>242</v>
      </c>
      <c r="H21" s="51"/>
      <c r="I21" s="51"/>
      <c r="J21" s="52">
        <f t="shared" si="0"/>
        <v>0</v>
      </c>
      <c r="K21" s="53" t="e">
        <f t="shared" si="1"/>
        <v>#DIV/0!</v>
      </c>
      <c r="L21" s="51"/>
      <c r="M21" s="51">
        <v>261</v>
      </c>
      <c r="N21" s="51">
        <v>57</v>
      </c>
      <c r="O21" s="57">
        <f>+M21+N21</f>
        <v>318</v>
      </c>
      <c r="P21" s="55">
        <f t="shared" si="2"/>
        <v>-318</v>
      </c>
      <c r="Q21" s="53" t="e">
        <f t="shared" si="3"/>
        <v>#DIV/0!</v>
      </c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</row>
    <row r="22" spans="1:154" x14ac:dyDescent="0.35">
      <c r="A22" s="63"/>
      <c r="B22" s="59"/>
      <c r="C22" s="59" t="s">
        <v>376</v>
      </c>
      <c r="D22" s="59"/>
      <c r="E22" s="59"/>
      <c r="F22" s="59"/>
      <c r="G22" s="50" t="s">
        <v>440</v>
      </c>
      <c r="H22" s="51"/>
      <c r="I22" s="51"/>
      <c r="J22" s="52">
        <f t="shared" si="0"/>
        <v>0</v>
      </c>
      <c r="K22" s="53" t="e">
        <f t="shared" si="1"/>
        <v>#DIV/0!</v>
      </c>
      <c r="L22" s="51"/>
      <c r="M22" s="51">
        <v>0</v>
      </c>
      <c r="N22" s="51"/>
      <c r="O22" s="57">
        <f>+M22+N22</f>
        <v>0</v>
      </c>
      <c r="P22" s="55">
        <f t="shared" si="2"/>
        <v>0</v>
      </c>
      <c r="Q22" s="53" t="e">
        <f t="shared" si="3"/>
        <v>#DIV/0!</v>
      </c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</row>
    <row r="23" spans="1:154" ht="90" x14ac:dyDescent="0.35">
      <c r="A23" s="63"/>
      <c r="B23" s="59" t="s">
        <v>377</v>
      </c>
      <c r="C23" s="59"/>
      <c r="D23" s="59"/>
      <c r="E23" s="59"/>
      <c r="F23" s="59"/>
      <c r="G23" s="50" t="s">
        <v>39</v>
      </c>
      <c r="H23" s="51">
        <v>0</v>
      </c>
      <c r="I23" s="51">
        <v>0</v>
      </c>
      <c r="J23" s="52">
        <f t="shared" si="0"/>
        <v>0</v>
      </c>
      <c r="K23" s="53" t="e">
        <f t="shared" si="1"/>
        <v>#DIV/0!</v>
      </c>
      <c r="L23" s="51">
        <v>0</v>
      </c>
      <c r="M23" s="51">
        <v>0</v>
      </c>
      <c r="N23" s="51">
        <v>0</v>
      </c>
      <c r="O23" s="57">
        <f>+M23+N23</f>
        <v>0</v>
      </c>
      <c r="P23" s="55">
        <f t="shared" si="2"/>
        <v>0</v>
      </c>
      <c r="Q23" s="53" t="e">
        <f t="shared" si="3"/>
        <v>#DIV/0!</v>
      </c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</row>
    <row r="24" spans="1:154" ht="90" x14ac:dyDescent="0.35">
      <c r="A24" s="63"/>
      <c r="B24" s="59" t="s">
        <v>378</v>
      </c>
      <c r="C24" s="59"/>
      <c r="D24" s="59"/>
      <c r="E24" s="59"/>
      <c r="F24" s="59"/>
      <c r="G24" s="50" t="s">
        <v>408</v>
      </c>
      <c r="H24" s="51">
        <v>0</v>
      </c>
      <c r="I24" s="51">
        <v>0</v>
      </c>
      <c r="J24" s="52">
        <f t="shared" si="0"/>
        <v>0</v>
      </c>
      <c r="K24" s="53" t="e">
        <f t="shared" si="1"/>
        <v>#DIV/0!</v>
      </c>
      <c r="L24" s="51">
        <v>0</v>
      </c>
      <c r="M24" s="51">
        <v>0</v>
      </c>
      <c r="N24" s="51">
        <v>0</v>
      </c>
      <c r="O24" s="57">
        <f>+M24+N24</f>
        <v>0</v>
      </c>
      <c r="P24" s="55">
        <f t="shared" si="2"/>
        <v>0</v>
      </c>
      <c r="Q24" s="53" t="e">
        <f t="shared" si="3"/>
        <v>#DIV/0!</v>
      </c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</row>
    <row r="25" spans="1:154" x14ac:dyDescent="0.35">
      <c r="A25" s="48"/>
      <c r="B25" s="49"/>
      <c r="C25" s="49"/>
      <c r="D25" s="49"/>
      <c r="E25" s="49"/>
      <c r="F25" s="49"/>
      <c r="G25" s="58" t="s">
        <v>40</v>
      </c>
      <c r="H25" s="51">
        <f>+H26+H30</f>
        <v>0</v>
      </c>
      <c r="I25" s="51">
        <f>+I26+I30</f>
        <v>0</v>
      </c>
      <c r="J25" s="52">
        <f t="shared" si="0"/>
        <v>0</v>
      </c>
      <c r="K25" s="53" t="e">
        <f t="shared" si="1"/>
        <v>#DIV/0!</v>
      </c>
      <c r="L25" s="51">
        <f>+L26+L30</f>
        <v>0</v>
      </c>
      <c r="M25" s="51">
        <v>3932.33</v>
      </c>
      <c r="N25" s="51">
        <f>+N26+N30</f>
        <v>103443</v>
      </c>
      <c r="O25" s="54">
        <f>+O26+O30</f>
        <v>107375.33</v>
      </c>
      <c r="P25" s="55">
        <f t="shared" si="2"/>
        <v>-107375.33</v>
      </c>
      <c r="Q25" s="53" t="e">
        <f t="shared" si="3"/>
        <v>#DIV/0!</v>
      </c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</row>
    <row r="26" spans="1:154" x14ac:dyDescent="0.35">
      <c r="A26" s="48">
        <v>3000</v>
      </c>
      <c r="B26" s="49"/>
      <c r="C26" s="49"/>
      <c r="D26" s="49"/>
      <c r="E26" s="49"/>
      <c r="F26" s="49"/>
      <c r="G26" s="58" t="s">
        <v>41</v>
      </c>
      <c r="H26" s="51">
        <f>+H27</f>
        <v>0</v>
      </c>
      <c r="I26" s="51">
        <f>+I27</f>
        <v>0</v>
      </c>
      <c r="J26" s="52">
        <f t="shared" si="0"/>
        <v>0</v>
      </c>
      <c r="K26" s="53" t="e">
        <f t="shared" si="1"/>
        <v>#DIV/0!</v>
      </c>
      <c r="L26" s="51">
        <f>+L27</f>
        <v>0</v>
      </c>
      <c r="M26" s="51">
        <v>0</v>
      </c>
      <c r="N26" s="51">
        <f>+N27</f>
        <v>0</v>
      </c>
      <c r="O26" s="54">
        <f>+O27</f>
        <v>0</v>
      </c>
      <c r="P26" s="55">
        <f t="shared" si="2"/>
        <v>0</v>
      </c>
      <c r="Q26" s="53" t="e">
        <f t="shared" si="3"/>
        <v>#DIV/0!</v>
      </c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</row>
    <row r="27" spans="1:154" x14ac:dyDescent="0.35">
      <c r="A27" s="48">
        <v>3100</v>
      </c>
      <c r="B27" s="49"/>
      <c r="C27" s="49"/>
      <c r="D27" s="49"/>
      <c r="E27" s="49"/>
      <c r="F27" s="49"/>
      <c r="G27" s="58" t="s">
        <v>42</v>
      </c>
      <c r="H27" s="51">
        <f>+H28+H29</f>
        <v>0</v>
      </c>
      <c r="I27" s="51">
        <f>+I28+I29</f>
        <v>0</v>
      </c>
      <c r="J27" s="52">
        <f t="shared" si="0"/>
        <v>0</v>
      </c>
      <c r="K27" s="53" t="e">
        <f t="shared" si="1"/>
        <v>#DIV/0!</v>
      </c>
      <c r="L27" s="51">
        <f>+L28+L29</f>
        <v>0</v>
      </c>
      <c r="M27" s="51">
        <v>0</v>
      </c>
      <c r="N27" s="51">
        <f>+N28+N29</f>
        <v>0</v>
      </c>
      <c r="O27" s="54">
        <f>+O28+O29</f>
        <v>0</v>
      </c>
      <c r="P27" s="55">
        <f t="shared" si="2"/>
        <v>0</v>
      </c>
      <c r="Q27" s="53" t="e">
        <f t="shared" si="3"/>
        <v>#DIV/0!</v>
      </c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</row>
    <row r="28" spans="1:154" x14ac:dyDescent="0.35">
      <c r="A28" s="63"/>
      <c r="B28" s="59" t="s">
        <v>379</v>
      </c>
      <c r="C28" s="59"/>
      <c r="D28" s="59"/>
      <c r="E28" s="59"/>
      <c r="F28" s="59"/>
      <c r="G28" s="50" t="s">
        <v>44</v>
      </c>
      <c r="H28" s="51">
        <v>0</v>
      </c>
      <c r="I28" s="51">
        <v>0</v>
      </c>
      <c r="J28" s="52">
        <f t="shared" si="0"/>
        <v>0</v>
      </c>
      <c r="K28" s="53" t="e">
        <f t="shared" si="1"/>
        <v>#DIV/0!</v>
      </c>
      <c r="L28" s="51">
        <v>0</v>
      </c>
      <c r="M28" s="51">
        <v>0</v>
      </c>
      <c r="N28" s="51">
        <v>0</v>
      </c>
      <c r="O28" s="57">
        <f>+M28+N28</f>
        <v>0</v>
      </c>
      <c r="P28" s="55">
        <f t="shared" si="2"/>
        <v>0</v>
      </c>
      <c r="Q28" s="53" t="e">
        <f t="shared" si="3"/>
        <v>#DIV/0!</v>
      </c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</row>
    <row r="29" spans="1:154" ht="45" x14ac:dyDescent="0.35">
      <c r="A29" s="63"/>
      <c r="B29" s="59" t="s">
        <v>380</v>
      </c>
      <c r="C29" s="59"/>
      <c r="D29" s="59"/>
      <c r="E29" s="59"/>
      <c r="F29" s="59"/>
      <c r="G29" s="50" t="s">
        <v>243</v>
      </c>
      <c r="H29" s="51">
        <v>0</v>
      </c>
      <c r="I29" s="51">
        <v>0</v>
      </c>
      <c r="J29" s="52">
        <f t="shared" si="0"/>
        <v>0</v>
      </c>
      <c r="K29" s="53" t="e">
        <f t="shared" si="1"/>
        <v>#DIV/0!</v>
      </c>
      <c r="L29" s="51">
        <v>0</v>
      </c>
      <c r="M29" s="51">
        <v>0</v>
      </c>
      <c r="N29" s="51">
        <v>0</v>
      </c>
      <c r="O29" s="57">
        <f>+M29+N29</f>
        <v>0</v>
      </c>
      <c r="P29" s="55">
        <f t="shared" si="2"/>
        <v>0</v>
      </c>
      <c r="Q29" s="53" t="e">
        <f t="shared" si="3"/>
        <v>#DIV/0!</v>
      </c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</row>
    <row r="30" spans="1:154" x14ac:dyDescent="0.35">
      <c r="A30" s="48">
        <v>3300</v>
      </c>
      <c r="B30" s="49"/>
      <c r="C30" s="49"/>
      <c r="D30" s="49"/>
      <c r="E30" s="49"/>
      <c r="F30" s="49"/>
      <c r="G30" s="64" t="s">
        <v>45</v>
      </c>
      <c r="H30" s="51">
        <f>+H31</f>
        <v>0</v>
      </c>
      <c r="I30" s="51">
        <f>+I31</f>
        <v>0</v>
      </c>
      <c r="J30" s="52">
        <f t="shared" si="0"/>
        <v>0</v>
      </c>
      <c r="K30" s="53" t="e">
        <f t="shared" si="1"/>
        <v>#DIV/0!</v>
      </c>
      <c r="L30" s="51">
        <f>+L31</f>
        <v>0</v>
      </c>
      <c r="M30" s="51">
        <v>3932.33</v>
      </c>
      <c r="N30" s="51">
        <f>+N31</f>
        <v>103443</v>
      </c>
      <c r="O30" s="54">
        <f>+O31</f>
        <v>107375.33</v>
      </c>
      <c r="P30" s="55">
        <f t="shared" si="2"/>
        <v>-107375.33</v>
      </c>
      <c r="Q30" s="53" t="e">
        <f t="shared" si="3"/>
        <v>#DIV/0!</v>
      </c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</row>
    <row r="31" spans="1:154" x14ac:dyDescent="0.35">
      <c r="A31" s="48">
        <v>3600</v>
      </c>
      <c r="B31" s="49"/>
      <c r="C31" s="49"/>
      <c r="D31" s="49"/>
      <c r="E31" s="49"/>
      <c r="F31" s="49"/>
      <c r="G31" s="64" t="s">
        <v>46</v>
      </c>
      <c r="H31" s="51">
        <f>+H33+H32</f>
        <v>0</v>
      </c>
      <c r="I31" s="51">
        <f>+I33+I32</f>
        <v>0</v>
      </c>
      <c r="J31" s="52">
        <f t="shared" si="0"/>
        <v>0</v>
      </c>
      <c r="K31" s="53" t="e">
        <f t="shared" si="1"/>
        <v>#DIV/0!</v>
      </c>
      <c r="L31" s="51">
        <f>+L33+L32</f>
        <v>0</v>
      </c>
      <c r="M31" s="51">
        <v>3932.33</v>
      </c>
      <c r="N31" s="51">
        <f>+N33+N32</f>
        <v>103443</v>
      </c>
      <c r="O31" s="51">
        <f>+O33+O32</f>
        <v>107375.33</v>
      </c>
      <c r="P31" s="55">
        <f t="shared" si="2"/>
        <v>-107375.33</v>
      </c>
      <c r="Q31" s="53" t="e">
        <f t="shared" si="3"/>
        <v>#DIV/0!</v>
      </c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</row>
    <row r="32" spans="1:154" ht="45" x14ac:dyDescent="0.35">
      <c r="A32" s="63"/>
      <c r="B32" s="59" t="s">
        <v>383</v>
      </c>
      <c r="C32" s="59"/>
      <c r="D32" s="59"/>
      <c r="E32" s="59"/>
      <c r="F32" s="59"/>
      <c r="G32" s="66" t="s">
        <v>47</v>
      </c>
      <c r="H32" s="51">
        <v>0</v>
      </c>
      <c r="I32" s="51">
        <v>0</v>
      </c>
      <c r="J32" s="52">
        <f t="shared" si="0"/>
        <v>0</v>
      </c>
      <c r="K32" s="53" t="e">
        <f t="shared" si="1"/>
        <v>#DIV/0!</v>
      </c>
      <c r="L32" s="51">
        <v>0</v>
      </c>
      <c r="M32" s="51">
        <v>0</v>
      </c>
      <c r="N32" s="51">
        <v>0</v>
      </c>
      <c r="O32" s="57">
        <f>+M32+N32</f>
        <v>0</v>
      </c>
      <c r="P32" s="55">
        <f t="shared" si="2"/>
        <v>0</v>
      </c>
      <c r="Q32" s="53" t="e">
        <f t="shared" si="3"/>
        <v>#DIV/0!</v>
      </c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</row>
    <row r="33" spans="1:154" x14ac:dyDescent="0.35">
      <c r="A33" s="63"/>
      <c r="B33" s="59" t="s">
        <v>384</v>
      </c>
      <c r="C33" s="59"/>
      <c r="D33" s="59"/>
      <c r="E33" s="59"/>
      <c r="F33" s="59"/>
      <c r="G33" s="66" t="s">
        <v>49</v>
      </c>
      <c r="H33" s="51"/>
      <c r="I33" s="51">
        <v>0</v>
      </c>
      <c r="J33" s="52">
        <f t="shared" si="0"/>
        <v>0</v>
      </c>
      <c r="K33" s="53" t="e">
        <f t="shared" si="1"/>
        <v>#DIV/0!</v>
      </c>
      <c r="L33" s="51"/>
      <c r="M33" s="51">
        <v>3932.33</v>
      </c>
      <c r="N33" s="51">
        <v>103443</v>
      </c>
      <c r="O33" s="57">
        <f>+M33+N33</f>
        <v>107375.33</v>
      </c>
      <c r="P33" s="55">
        <f t="shared" si="2"/>
        <v>-107375.33</v>
      </c>
      <c r="Q33" s="53" t="e">
        <f t="shared" si="3"/>
        <v>#DIV/0!</v>
      </c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</row>
    <row r="34" spans="1:154" ht="45" x14ac:dyDescent="0.35">
      <c r="A34" s="48">
        <v>4000</v>
      </c>
      <c r="B34" s="49"/>
      <c r="C34" s="49"/>
      <c r="D34" s="49"/>
      <c r="E34" s="49"/>
      <c r="F34" s="49"/>
      <c r="G34" s="64" t="s">
        <v>50</v>
      </c>
      <c r="H34" s="51">
        <f>+H35</f>
        <v>0</v>
      </c>
      <c r="I34" s="51">
        <f>+I35</f>
        <v>0</v>
      </c>
      <c r="J34" s="52">
        <f t="shared" si="0"/>
        <v>0</v>
      </c>
      <c r="K34" s="53" t="e">
        <f t="shared" si="1"/>
        <v>#DIV/0!</v>
      </c>
      <c r="L34" s="51">
        <f>+L35</f>
        <v>0</v>
      </c>
      <c r="M34" s="51">
        <v>0</v>
      </c>
      <c r="N34" s="51">
        <f>+N35</f>
        <v>0</v>
      </c>
      <c r="O34" s="54">
        <f>+O35</f>
        <v>0</v>
      </c>
      <c r="P34" s="55">
        <f t="shared" si="2"/>
        <v>0</v>
      </c>
      <c r="Q34" s="53" t="e">
        <f t="shared" si="3"/>
        <v>#DIV/0!</v>
      </c>
      <c r="R34" s="40"/>
      <c r="S34" s="40"/>
      <c r="T34" s="67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</row>
    <row r="35" spans="1:154" ht="67.5" x14ac:dyDescent="0.35">
      <c r="A35" s="63"/>
      <c r="B35" s="59" t="s">
        <v>385</v>
      </c>
      <c r="C35" s="59"/>
      <c r="D35" s="59"/>
      <c r="E35" s="59"/>
      <c r="F35" s="59"/>
      <c r="G35" s="66" t="s">
        <v>245</v>
      </c>
      <c r="H35" s="51">
        <v>0</v>
      </c>
      <c r="I35" s="51">
        <v>0</v>
      </c>
      <c r="J35" s="52">
        <f t="shared" si="0"/>
        <v>0</v>
      </c>
      <c r="K35" s="53" t="e">
        <f t="shared" si="1"/>
        <v>#DIV/0!</v>
      </c>
      <c r="L35" s="51">
        <v>0</v>
      </c>
      <c r="M35" s="51">
        <v>0</v>
      </c>
      <c r="N35" s="51">
        <v>0</v>
      </c>
      <c r="O35" s="57">
        <f t="shared" ref="O35:O40" si="4">+M35+N35</f>
        <v>0</v>
      </c>
      <c r="P35" s="55">
        <f t="shared" si="2"/>
        <v>0</v>
      </c>
      <c r="Q35" s="53" t="e">
        <f t="shared" si="3"/>
        <v>#DIV/0!</v>
      </c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</row>
    <row r="36" spans="1:154" x14ac:dyDescent="0.35">
      <c r="A36" s="48">
        <v>4200</v>
      </c>
      <c r="B36" s="59"/>
      <c r="C36" s="59"/>
      <c r="D36" s="59"/>
      <c r="E36" s="59"/>
      <c r="F36" s="59"/>
      <c r="G36" s="66" t="s">
        <v>51</v>
      </c>
      <c r="H36" s="51">
        <f t="shared" ref="H36:I37" si="5">H37</f>
        <v>0</v>
      </c>
      <c r="I36" s="51">
        <f t="shared" si="5"/>
        <v>0</v>
      </c>
      <c r="J36" s="52">
        <f t="shared" si="0"/>
        <v>0</v>
      </c>
      <c r="K36" s="53" t="e">
        <f t="shared" si="1"/>
        <v>#DIV/0!</v>
      </c>
      <c r="L36" s="51">
        <f t="shared" ref="L36:N37" si="6">L37</f>
        <v>0</v>
      </c>
      <c r="M36" s="51">
        <v>0</v>
      </c>
      <c r="N36" s="51">
        <f t="shared" si="6"/>
        <v>0</v>
      </c>
      <c r="O36" s="57">
        <f t="shared" ref="O36:O37" si="7">O37</f>
        <v>0</v>
      </c>
      <c r="P36" s="55">
        <f t="shared" si="2"/>
        <v>0</v>
      </c>
      <c r="Q36" s="53" t="e">
        <f t="shared" si="3"/>
        <v>#DIV/0!</v>
      </c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</row>
    <row r="37" spans="1:154" ht="45" x14ac:dyDescent="0.35">
      <c r="A37" s="48">
        <v>4200</v>
      </c>
      <c r="B37" s="59"/>
      <c r="C37" s="59"/>
      <c r="D37" s="59"/>
      <c r="E37" s="59"/>
      <c r="F37" s="59"/>
      <c r="G37" s="66" t="s">
        <v>244</v>
      </c>
      <c r="H37" s="51">
        <f t="shared" si="5"/>
        <v>0</v>
      </c>
      <c r="I37" s="51">
        <f t="shared" si="5"/>
        <v>0</v>
      </c>
      <c r="J37" s="52">
        <f t="shared" si="0"/>
        <v>0</v>
      </c>
      <c r="K37" s="53" t="e">
        <f t="shared" si="1"/>
        <v>#DIV/0!</v>
      </c>
      <c r="L37" s="51">
        <f t="shared" si="6"/>
        <v>0</v>
      </c>
      <c r="M37" s="51">
        <v>0</v>
      </c>
      <c r="N37" s="51">
        <f t="shared" si="6"/>
        <v>0</v>
      </c>
      <c r="O37" s="57">
        <f t="shared" si="7"/>
        <v>0</v>
      </c>
      <c r="P37" s="55">
        <f t="shared" si="2"/>
        <v>0</v>
      </c>
      <c r="Q37" s="53" t="e">
        <f t="shared" si="3"/>
        <v>#DIV/0!</v>
      </c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</row>
    <row r="38" spans="1:154" x14ac:dyDescent="0.35">
      <c r="A38" s="48">
        <v>4200</v>
      </c>
      <c r="B38" s="59"/>
      <c r="C38" s="59"/>
      <c r="D38" s="59"/>
      <c r="E38" s="59"/>
      <c r="F38" s="59"/>
      <c r="G38" s="66" t="s">
        <v>52</v>
      </c>
      <c r="H38" s="51">
        <f>H39+H40</f>
        <v>0</v>
      </c>
      <c r="I38" s="51">
        <f>I39+I40</f>
        <v>0</v>
      </c>
      <c r="J38" s="52">
        <f t="shared" si="0"/>
        <v>0</v>
      </c>
      <c r="K38" s="53" t="e">
        <f t="shared" si="1"/>
        <v>#DIV/0!</v>
      </c>
      <c r="L38" s="51">
        <f>L39+L40</f>
        <v>0</v>
      </c>
      <c r="M38" s="51">
        <v>0</v>
      </c>
      <c r="N38" s="51">
        <f>N39+N40</f>
        <v>0</v>
      </c>
      <c r="O38" s="51">
        <f>O39+O40</f>
        <v>0</v>
      </c>
      <c r="P38" s="55">
        <f t="shared" si="2"/>
        <v>0</v>
      </c>
      <c r="Q38" s="53" t="e">
        <f t="shared" si="3"/>
        <v>#DIV/0!</v>
      </c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</row>
    <row r="39" spans="1:154" ht="45" x14ac:dyDescent="0.35">
      <c r="A39" s="48"/>
      <c r="B39" s="59" t="s">
        <v>386</v>
      </c>
      <c r="C39" s="59"/>
      <c r="D39" s="59"/>
      <c r="E39" s="59"/>
      <c r="F39" s="59"/>
      <c r="G39" s="66" t="s">
        <v>53</v>
      </c>
      <c r="H39" s="51">
        <v>0</v>
      </c>
      <c r="I39" s="51">
        <v>0</v>
      </c>
      <c r="J39" s="52">
        <f t="shared" si="0"/>
        <v>0</v>
      </c>
      <c r="K39" s="53" t="e">
        <f t="shared" si="1"/>
        <v>#DIV/0!</v>
      </c>
      <c r="L39" s="51">
        <v>0</v>
      </c>
      <c r="M39" s="51">
        <v>0</v>
      </c>
      <c r="N39" s="51">
        <v>0</v>
      </c>
      <c r="O39" s="57">
        <f t="shared" si="4"/>
        <v>0</v>
      </c>
      <c r="P39" s="55">
        <f t="shared" si="2"/>
        <v>0</v>
      </c>
      <c r="Q39" s="53" t="e">
        <f t="shared" si="3"/>
        <v>#DIV/0!</v>
      </c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</row>
    <row r="40" spans="1:154" ht="67.5" x14ac:dyDescent="0.35">
      <c r="A40" s="48"/>
      <c r="B40" s="59" t="s">
        <v>390</v>
      </c>
      <c r="C40" s="59"/>
      <c r="D40" s="59"/>
      <c r="E40" s="59"/>
      <c r="F40" s="59"/>
      <c r="G40" s="66" t="s">
        <v>259</v>
      </c>
      <c r="H40" s="51"/>
      <c r="I40" s="51"/>
      <c r="J40" s="52">
        <f t="shared" si="0"/>
        <v>0</v>
      </c>
      <c r="K40" s="53"/>
      <c r="L40" s="51"/>
      <c r="M40" s="51">
        <v>0</v>
      </c>
      <c r="N40" s="51"/>
      <c r="O40" s="57">
        <f t="shared" si="4"/>
        <v>0</v>
      </c>
      <c r="P40" s="55"/>
      <c r="Q40" s="53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</row>
    <row r="41" spans="1:154" ht="67.5" x14ac:dyDescent="0.35">
      <c r="A41" s="48">
        <v>4500</v>
      </c>
      <c r="B41" s="59"/>
      <c r="C41" s="59"/>
      <c r="D41" s="59"/>
      <c r="E41" s="59"/>
      <c r="F41" s="59"/>
      <c r="G41" s="64" t="s">
        <v>255</v>
      </c>
      <c r="H41" s="51">
        <f>H42+H44+H47+H48</f>
        <v>0</v>
      </c>
      <c r="I41" s="51">
        <f>I42+I44+I47+I48</f>
        <v>0</v>
      </c>
      <c r="J41" s="52">
        <f t="shared" si="0"/>
        <v>0</v>
      </c>
      <c r="K41" s="53" t="e">
        <f t="shared" si="1"/>
        <v>#DIV/0!</v>
      </c>
      <c r="L41" s="51">
        <f t="shared" ref="L41:O41" si="8">L42+L44+L47+L48</f>
        <v>0</v>
      </c>
      <c r="M41" s="51">
        <v>0</v>
      </c>
      <c r="N41" s="51">
        <f t="shared" si="8"/>
        <v>63221</v>
      </c>
      <c r="O41" s="51">
        <f t="shared" si="8"/>
        <v>63221</v>
      </c>
      <c r="P41" s="55">
        <f t="shared" si="2"/>
        <v>-63221</v>
      </c>
      <c r="Q41" s="53" t="e">
        <f t="shared" si="3"/>
        <v>#DIV/0!</v>
      </c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</row>
    <row r="42" spans="1:154" ht="45" x14ac:dyDescent="0.35">
      <c r="A42" s="48"/>
      <c r="B42" s="59" t="s">
        <v>391</v>
      </c>
      <c r="C42" s="59"/>
      <c r="D42" s="59"/>
      <c r="E42" s="59"/>
      <c r="F42" s="59"/>
      <c r="G42" s="66" t="s">
        <v>249</v>
      </c>
      <c r="H42" s="51">
        <f>H43</f>
        <v>0</v>
      </c>
      <c r="I42" s="51">
        <f>I43</f>
        <v>0</v>
      </c>
      <c r="J42" s="52">
        <f t="shared" si="0"/>
        <v>0</v>
      </c>
      <c r="K42" s="53" t="e">
        <f t="shared" si="1"/>
        <v>#DIV/0!</v>
      </c>
      <c r="L42" s="51">
        <f>L43</f>
        <v>0</v>
      </c>
      <c r="M42" s="51">
        <v>0</v>
      </c>
      <c r="N42" s="51">
        <f>N43</f>
        <v>0</v>
      </c>
      <c r="O42" s="51">
        <f>O43</f>
        <v>0</v>
      </c>
      <c r="P42" s="55">
        <f t="shared" si="2"/>
        <v>0</v>
      </c>
      <c r="Q42" s="53" t="e">
        <f t="shared" si="3"/>
        <v>#DIV/0!</v>
      </c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</row>
    <row r="43" spans="1:154" ht="45" x14ac:dyDescent="0.35">
      <c r="A43" s="48"/>
      <c r="B43" s="59"/>
      <c r="C43" s="59" t="s">
        <v>387</v>
      </c>
      <c r="D43" s="59"/>
      <c r="E43" s="59"/>
      <c r="F43" s="59"/>
      <c r="G43" s="66" t="s">
        <v>256</v>
      </c>
      <c r="H43" s="51"/>
      <c r="I43" s="51"/>
      <c r="J43" s="52">
        <f t="shared" si="0"/>
        <v>0</v>
      </c>
      <c r="K43" s="53" t="e">
        <f t="shared" si="1"/>
        <v>#DIV/0!</v>
      </c>
      <c r="L43" s="51"/>
      <c r="M43" s="51">
        <v>0</v>
      </c>
      <c r="N43" s="51"/>
      <c r="O43" s="57">
        <f t="shared" ref="O43:O51" si="9">+M43+N43</f>
        <v>0</v>
      </c>
      <c r="P43" s="55">
        <f t="shared" si="2"/>
        <v>0</v>
      </c>
      <c r="Q43" s="53" t="e">
        <f t="shared" si="3"/>
        <v>#DIV/0!</v>
      </c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9"/>
      <c r="ET43" s="9"/>
      <c r="EU43" s="9"/>
      <c r="EV43" s="9"/>
      <c r="EW43" s="9"/>
      <c r="EX43" s="9"/>
    </row>
    <row r="44" spans="1:154" x14ac:dyDescent="0.35">
      <c r="A44" s="48"/>
      <c r="B44" s="59" t="s">
        <v>392</v>
      </c>
      <c r="C44" s="59"/>
      <c r="D44" s="59"/>
      <c r="E44" s="59"/>
      <c r="F44" s="59"/>
      <c r="G44" s="66" t="s">
        <v>250</v>
      </c>
      <c r="H44" s="51">
        <f>H45+H46</f>
        <v>0</v>
      </c>
      <c r="I44" s="51">
        <f>I45+I46</f>
        <v>0</v>
      </c>
      <c r="J44" s="52">
        <f t="shared" si="0"/>
        <v>0</v>
      </c>
      <c r="K44" s="53" t="e">
        <f t="shared" si="1"/>
        <v>#DIV/0!</v>
      </c>
      <c r="L44" s="51">
        <f>L45+L46</f>
        <v>0</v>
      </c>
      <c r="M44" s="51">
        <v>0</v>
      </c>
      <c r="N44" s="51">
        <f>N45+N46</f>
        <v>0</v>
      </c>
      <c r="O44" s="51">
        <f>O45+O46</f>
        <v>0</v>
      </c>
      <c r="P44" s="55">
        <f t="shared" si="2"/>
        <v>0</v>
      </c>
      <c r="Q44" s="53" t="e">
        <f t="shared" si="3"/>
        <v>#DIV/0!</v>
      </c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</row>
    <row r="45" spans="1:154" ht="45" x14ac:dyDescent="0.35">
      <c r="A45" s="48"/>
      <c r="B45" s="59"/>
      <c r="C45" s="59" t="s">
        <v>388</v>
      </c>
      <c r="D45" s="59"/>
      <c r="E45" s="59"/>
      <c r="F45" s="59"/>
      <c r="G45" s="66" t="s">
        <v>256</v>
      </c>
      <c r="H45" s="51"/>
      <c r="I45" s="51"/>
      <c r="J45" s="52">
        <f t="shared" si="0"/>
        <v>0</v>
      </c>
      <c r="K45" s="53" t="e">
        <f t="shared" si="1"/>
        <v>#DIV/0!</v>
      </c>
      <c r="L45" s="51"/>
      <c r="M45" s="51">
        <v>0</v>
      </c>
      <c r="N45" s="51"/>
      <c r="O45" s="57">
        <f t="shared" si="9"/>
        <v>0</v>
      </c>
      <c r="P45" s="55">
        <f t="shared" si="2"/>
        <v>0</v>
      </c>
      <c r="Q45" s="53" t="e">
        <f t="shared" si="3"/>
        <v>#DIV/0!</v>
      </c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</row>
    <row r="46" spans="1:154" ht="45" x14ac:dyDescent="0.35">
      <c r="A46" s="48"/>
      <c r="B46" s="59"/>
      <c r="C46" s="59" t="s">
        <v>389</v>
      </c>
      <c r="D46" s="59"/>
      <c r="E46" s="59"/>
      <c r="F46" s="59"/>
      <c r="G46" s="66" t="s">
        <v>257</v>
      </c>
      <c r="H46" s="51"/>
      <c r="I46" s="51"/>
      <c r="J46" s="52">
        <f t="shared" si="0"/>
        <v>0</v>
      </c>
      <c r="K46" s="53" t="e">
        <f t="shared" si="1"/>
        <v>#DIV/0!</v>
      </c>
      <c r="L46" s="51"/>
      <c r="M46" s="51">
        <v>0</v>
      </c>
      <c r="N46" s="51"/>
      <c r="O46" s="57">
        <f t="shared" si="9"/>
        <v>0</v>
      </c>
      <c r="P46" s="55">
        <f t="shared" si="2"/>
        <v>0</v>
      </c>
      <c r="Q46" s="53" t="e">
        <f t="shared" si="3"/>
        <v>#DIV/0!</v>
      </c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</row>
    <row r="47" spans="1:154" x14ac:dyDescent="0.35">
      <c r="A47" s="63"/>
      <c r="B47" s="59" t="s">
        <v>393</v>
      </c>
      <c r="C47" s="59"/>
      <c r="D47" s="59"/>
      <c r="E47" s="59"/>
      <c r="F47" s="59"/>
      <c r="G47" s="66" t="s">
        <v>258</v>
      </c>
      <c r="H47" s="51"/>
      <c r="I47" s="51"/>
      <c r="J47" s="52">
        <f t="shared" si="0"/>
        <v>0</v>
      </c>
      <c r="K47" s="53" t="e">
        <f t="shared" si="1"/>
        <v>#DIV/0!</v>
      </c>
      <c r="L47" s="51"/>
      <c r="M47" s="51">
        <v>0</v>
      </c>
      <c r="N47" s="51"/>
      <c r="O47" s="57">
        <f t="shared" si="9"/>
        <v>0</v>
      </c>
      <c r="P47" s="55">
        <f t="shared" si="2"/>
        <v>0</v>
      </c>
      <c r="Q47" s="53" t="e">
        <f t="shared" si="3"/>
        <v>#DIV/0!</v>
      </c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</row>
    <row r="48" spans="1:154" ht="45" x14ac:dyDescent="0.35">
      <c r="A48" s="63"/>
      <c r="B48" s="59" t="s">
        <v>411</v>
      </c>
      <c r="C48" s="59"/>
      <c r="D48" s="59"/>
      <c r="E48" s="59"/>
      <c r="F48" s="59"/>
      <c r="G48" s="66" t="s">
        <v>412</v>
      </c>
      <c r="H48" s="51">
        <f>H49+H50+H51</f>
        <v>0</v>
      </c>
      <c r="I48" s="51">
        <f>I49+I50+I51</f>
        <v>0</v>
      </c>
      <c r="J48" s="52">
        <f t="shared" si="0"/>
        <v>0</v>
      </c>
      <c r="K48" s="53" t="e">
        <f t="shared" si="1"/>
        <v>#DIV/0!</v>
      </c>
      <c r="L48" s="51">
        <f>L49+L50+L51</f>
        <v>0</v>
      </c>
      <c r="M48" s="51">
        <v>0</v>
      </c>
      <c r="N48" s="51">
        <f t="shared" ref="N48:O48" si="10">N49+N50+N51</f>
        <v>63221</v>
      </c>
      <c r="O48" s="51">
        <f t="shared" si="10"/>
        <v>63221</v>
      </c>
      <c r="P48" s="55">
        <f t="shared" si="2"/>
        <v>-63221</v>
      </c>
      <c r="Q48" s="53" t="e">
        <f t="shared" si="3"/>
        <v>#DIV/0!</v>
      </c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</row>
    <row r="49" spans="1:154" ht="45" x14ac:dyDescent="0.35">
      <c r="A49" s="63"/>
      <c r="B49" s="59"/>
      <c r="C49" s="59" t="s">
        <v>413</v>
      </c>
      <c r="D49" s="59"/>
      <c r="E49" s="59"/>
      <c r="F49" s="59"/>
      <c r="G49" s="66" t="s">
        <v>416</v>
      </c>
      <c r="H49" s="51"/>
      <c r="I49" s="51"/>
      <c r="J49" s="52">
        <f t="shared" si="0"/>
        <v>0</v>
      </c>
      <c r="K49" s="53" t="e">
        <f t="shared" si="1"/>
        <v>#DIV/0!</v>
      </c>
      <c r="L49" s="51"/>
      <c r="M49" s="51">
        <v>0</v>
      </c>
      <c r="N49" s="51"/>
      <c r="O49" s="57">
        <f t="shared" si="9"/>
        <v>0</v>
      </c>
      <c r="P49" s="55">
        <f t="shared" si="2"/>
        <v>0</v>
      </c>
      <c r="Q49" s="53" t="e">
        <f t="shared" si="3"/>
        <v>#DIV/0!</v>
      </c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</row>
    <row r="50" spans="1:154" ht="45" x14ac:dyDescent="0.35">
      <c r="A50" s="63"/>
      <c r="B50" s="59"/>
      <c r="C50" s="59" t="s">
        <v>414</v>
      </c>
      <c r="D50" s="59"/>
      <c r="E50" s="59"/>
      <c r="F50" s="59"/>
      <c r="G50" s="66" t="s">
        <v>417</v>
      </c>
      <c r="H50" s="51"/>
      <c r="I50" s="51"/>
      <c r="J50" s="52">
        <f t="shared" si="0"/>
        <v>0</v>
      </c>
      <c r="K50" s="53" t="e">
        <f t="shared" si="1"/>
        <v>#DIV/0!</v>
      </c>
      <c r="L50" s="51"/>
      <c r="M50" s="51">
        <v>0</v>
      </c>
      <c r="N50" s="51">
        <v>63221</v>
      </c>
      <c r="O50" s="57">
        <f t="shared" si="9"/>
        <v>63221</v>
      </c>
      <c r="P50" s="55">
        <f t="shared" si="2"/>
        <v>-63221</v>
      </c>
      <c r="Q50" s="53" t="e">
        <f t="shared" si="3"/>
        <v>#DIV/0!</v>
      </c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</row>
    <row r="51" spans="1:154" x14ac:dyDescent="0.35">
      <c r="A51" s="63"/>
      <c r="B51" s="59"/>
      <c r="C51" s="59" t="s">
        <v>415</v>
      </c>
      <c r="D51" s="59"/>
      <c r="E51" s="59"/>
      <c r="F51" s="59"/>
      <c r="G51" s="66" t="s">
        <v>418</v>
      </c>
      <c r="H51" s="51"/>
      <c r="I51" s="51"/>
      <c r="J51" s="52">
        <f t="shared" si="0"/>
        <v>0</v>
      </c>
      <c r="K51" s="53" t="e">
        <f t="shared" si="1"/>
        <v>#DIV/0!</v>
      </c>
      <c r="L51" s="51"/>
      <c r="M51" s="51">
        <v>0</v>
      </c>
      <c r="N51" s="51"/>
      <c r="O51" s="57">
        <f t="shared" si="9"/>
        <v>0</v>
      </c>
      <c r="P51" s="55">
        <f t="shared" si="2"/>
        <v>0</v>
      </c>
      <c r="Q51" s="53" t="e">
        <f t="shared" si="3"/>
        <v>#DIV/0!</v>
      </c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</row>
    <row r="52" spans="1:154" s="62" customFormat="1" x14ac:dyDescent="0.35">
      <c r="A52" s="48">
        <v>4600</v>
      </c>
      <c r="B52" s="49"/>
      <c r="C52" s="49"/>
      <c r="D52" s="49"/>
      <c r="E52" s="49"/>
      <c r="F52" s="49"/>
      <c r="G52" s="64" t="s">
        <v>246</v>
      </c>
      <c r="H52" s="51">
        <f>H53</f>
        <v>0</v>
      </c>
      <c r="I52" s="51">
        <f>I53</f>
        <v>0</v>
      </c>
      <c r="J52" s="52">
        <f t="shared" si="0"/>
        <v>0</v>
      </c>
      <c r="K52" s="53" t="e">
        <f t="shared" si="1"/>
        <v>#DIV/0!</v>
      </c>
      <c r="L52" s="51">
        <f>L53</f>
        <v>0</v>
      </c>
      <c r="M52" s="51">
        <v>0</v>
      </c>
      <c r="N52" s="51">
        <f>N53</f>
        <v>0</v>
      </c>
      <c r="O52" s="51">
        <f>O53</f>
        <v>0</v>
      </c>
      <c r="P52" s="55">
        <f t="shared" si="2"/>
        <v>0</v>
      </c>
      <c r="Q52" s="53" t="e">
        <f t="shared" si="3"/>
        <v>#DIV/0!</v>
      </c>
      <c r="R52" s="4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  <c r="BM52" s="61"/>
      <c r="BN52" s="61"/>
      <c r="BO52" s="61"/>
      <c r="BP52" s="61"/>
      <c r="BQ52" s="61"/>
      <c r="BR52" s="61"/>
      <c r="BS52" s="61"/>
      <c r="BT52" s="61"/>
      <c r="BU52" s="61"/>
      <c r="BV52" s="61"/>
      <c r="BW52" s="61"/>
      <c r="BX52" s="61"/>
      <c r="BY52" s="61"/>
      <c r="BZ52" s="61"/>
      <c r="CA52" s="61"/>
      <c r="CB52" s="61"/>
      <c r="CC52" s="61"/>
      <c r="CD52" s="61"/>
      <c r="CE52" s="61"/>
      <c r="CF52" s="61"/>
      <c r="CG52" s="61"/>
      <c r="CH52" s="61"/>
      <c r="CI52" s="61"/>
      <c r="CJ52" s="61"/>
      <c r="CK52" s="61"/>
      <c r="CL52" s="61"/>
      <c r="CM52" s="61"/>
      <c r="CN52" s="61"/>
      <c r="CO52" s="61"/>
      <c r="CP52" s="61"/>
      <c r="CQ52" s="61"/>
      <c r="CR52" s="61"/>
      <c r="CS52" s="61"/>
      <c r="CT52" s="61"/>
      <c r="CU52" s="61"/>
      <c r="CV52" s="61"/>
      <c r="CW52" s="61"/>
      <c r="CX52" s="61"/>
      <c r="CY52" s="61"/>
      <c r="CZ52" s="61"/>
      <c r="DA52" s="61"/>
      <c r="DB52" s="61"/>
      <c r="DC52" s="61"/>
      <c r="DD52" s="61"/>
      <c r="DE52" s="61"/>
      <c r="DF52" s="61"/>
      <c r="DG52" s="61"/>
      <c r="DH52" s="61"/>
      <c r="DI52" s="61"/>
      <c r="DJ52" s="61"/>
      <c r="DK52" s="61"/>
      <c r="DL52" s="61"/>
      <c r="DM52" s="61"/>
      <c r="DN52" s="61"/>
      <c r="DO52" s="61"/>
      <c r="DP52" s="61"/>
      <c r="DQ52" s="61"/>
      <c r="DR52" s="61"/>
      <c r="DS52" s="61"/>
      <c r="DT52" s="61"/>
      <c r="DU52" s="61"/>
      <c r="DV52" s="61"/>
      <c r="DW52" s="61"/>
      <c r="DX52" s="61"/>
      <c r="DY52" s="61"/>
      <c r="DZ52" s="61"/>
      <c r="EA52" s="61"/>
      <c r="EB52" s="61"/>
      <c r="EC52" s="61"/>
      <c r="ED52" s="61"/>
      <c r="EE52" s="61"/>
      <c r="EF52" s="61"/>
      <c r="EG52" s="61"/>
      <c r="EH52" s="61"/>
      <c r="EI52" s="61"/>
      <c r="EJ52" s="61"/>
      <c r="EK52" s="61"/>
      <c r="EL52" s="61"/>
      <c r="EM52" s="61"/>
      <c r="EN52" s="61"/>
      <c r="EO52" s="61"/>
      <c r="EP52" s="61"/>
      <c r="EQ52" s="61"/>
      <c r="ER52" s="61"/>
      <c r="ES52" s="61"/>
      <c r="ET52" s="61"/>
      <c r="EU52" s="61"/>
      <c r="EV52" s="61"/>
      <c r="EW52" s="61"/>
      <c r="EX52" s="61"/>
    </row>
    <row r="53" spans="1:154" s="62" customFormat="1" ht="67.5" x14ac:dyDescent="0.35">
      <c r="A53" s="48"/>
      <c r="B53" s="59" t="s">
        <v>394</v>
      </c>
      <c r="C53" s="49"/>
      <c r="D53" s="49"/>
      <c r="E53" s="49"/>
      <c r="F53" s="49"/>
      <c r="G53" s="66" t="s">
        <v>247</v>
      </c>
      <c r="H53" s="51"/>
      <c r="I53" s="51"/>
      <c r="J53" s="52">
        <f t="shared" si="0"/>
        <v>0</v>
      </c>
      <c r="K53" s="53" t="e">
        <f t="shared" si="1"/>
        <v>#DIV/0!</v>
      </c>
      <c r="L53" s="51"/>
      <c r="M53" s="51">
        <v>0</v>
      </c>
      <c r="N53" s="51"/>
      <c r="O53" s="54">
        <f t="shared" ref="O53" si="11">+M53+N53</f>
        <v>0</v>
      </c>
      <c r="P53" s="55">
        <f t="shared" si="2"/>
        <v>0</v>
      </c>
      <c r="Q53" s="53" t="e">
        <f t="shared" si="3"/>
        <v>#DIV/0!</v>
      </c>
      <c r="R53" s="4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  <c r="BM53" s="61"/>
      <c r="BN53" s="61"/>
      <c r="BO53" s="61"/>
      <c r="BP53" s="61"/>
      <c r="BQ53" s="61"/>
      <c r="BR53" s="61"/>
      <c r="BS53" s="61"/>
      <c r="BT53" s="61"/>
      <c r="BU53" s="61"/>
      <c r="BV53" s="61"/>
      <c r="BW53" s="61"/>
      <c r="BX53" s="61"/>
      <c r="BY53" s="61"/>
      <c r="BZ53" s="61"/>
      <c r="CA53" s="61"/>
      <c r="CB53" s="61"/>
      <c r="CC53" s="61"/>
      <c r="CD53" s="61"/>
      <c r="CE53" s="61"/>
      <c r="CF53" s="61"/>
      <c r="CG53" s="61"/>
      <c r="CH53" s="61"/>
      <c r="CI53" s="61"/>
      <c r="CJ53" s="61"/>
      <c r="CK53" s="61"/>
      <c r="CL53" s="61"/>
      <c r="CM53" s="61"/>
      <c r="CN53" s="61"/>
      <c r="CO53" s="61"/>
      <c r="CP53" s="61"/>
      <c r="CQ53" s="61"/>
      <c r="CR53" s="61"/>
      <c r="CS53" s="61"/>
      <c r="CT53" s="61"/>
      <c r="CU53" s="61"/>
      <c r="CV53" s="61"/>
      <c r="CW53" s="61"/>
      <c r="CX53" s="61"/>
      <c r="CY53" s="61"/>
      <c r="CZ53" s="61"/>
      <c r="DA53" s="61"/>
      <c r="DB53" s="61"/>
      <c r="DC53" s="61"/>
      <c r="DD53" s="61"/>
      <c r="DE53" s="61"/>
      <c r="DF53" s="61"/>
      <c r="DG53" s="61"/>
      <c r="DH53" s="61"/>
      <c r="DI53" s="61"/>
      <c r="DJ53" s="61"/>
      <c r="DK53" s="61"/>
      <c r="DL53" s="61"/>
      <c r="DM53" s="61"/>
      <c r="DN53" s="61"/>
      <c r="DO53" s="61"/>
      <c r="DP53" s="61"/>
      <c r="DQ53" s="61"/>
      <c r="DR53" s="61"/>
      <c r="DS53" s="61"/>
      <c r="DT53" s="61"/>
      <c r="DU53" s="61"/>
      <c r="DV53" s="61"/>
      <c r="DW53" s="61"/>
      <c r="DX53" s="61"/>
      <c r="DY53" s="61"/>
      <c r="DZ53" s="61"/>
      <c r="EA53" s="61"/>
      <c r="EB53" s="61"/>
      <c r="EC53" s="61"/>
      <c r="ED53" s="61"/>
      <c r="EE53" s="61"/>
      <c r="EF53" s="61"/>
      <c r="EG53" s="61"/>
      <c r="EH53" s="61"/>
      <c r="EI53" s="61"/>
      <c r="EJ53" s="61"/>
      <c r="EK53" s="61"/>
      <c r="EL53" s="61"/>
      <c r="EM53" s="61"/>
      <c r="EN53" s="61"/>
      <c r="EO53" s="61"/>
      <c r="EP53" s="61"/>
      <c r="EQ53" s="61"/>
      <c r="ER53" s="61"/>
      <c r="ES53" s="61"/>
      <c r="ET53" s="61"/>
      <c r="EU53" s="61"/>
      <c r="EV53" s="61"/>
      <c r="EW53" s="61"/>
      <c r="EX53" s="61"/>
    </row>
    <row r="54" spans="1:154" s="62" customFormat="1" ht="90" x14ac:dyDescent="0.35">
      <c r="A54" s="48">
        <v>4800</v>
      </c>
      <c r="B54" s="59"/>
      <c r="C54" s="49"/>
      <c r="D54" s="49"/>
      <c r="E54" s="49"/>
      <c r="F54" s="49"/>
      <c r="G54" s="66" t="s">
        <v>252</v>
      </c>
      <c r="H54" s="51">
        <f>H55+H56+H57</f>
        <v>0</v>
      </c>
      <c r="I54" s="51">
        <f>I55+I56+I57</f>
        <v>0</v>
      </c>
      <c r="J54" s="52">
        <f t="shared" si="0"/>
        <v>0</v>
      </c>
      <c r="K54" s="53" t="e">
        <f t="shared" si="1"/>
        <v>#DIV/0!</v>
      </c>
      <c r="L54" s="51">
        <f>L55+L56+L57</f>
        <v>0</v>
      </c>
      <c r="M54" s="51">
        <v>0</v>
      </c>
      <c r="N54" s="51">
        <f>N55+N56+N57</f>
        <v>0</v>
      </c>
      <c r="O54" s="51">
        <f>O55+O56+O57</f>
        <v>0</v>
      </c>
      <c r="P54" s="55">
        <f t="shared" si="2"/>
        <v>0</v>
      </c>
      <c r="Q54" s="53" t="e">
        <f t="shared" si="3"/>
        <v>#DIV/0!</v>
      </c>
      <c r="R54" s="4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  <c r="BM54" s="61"/>
      <c r="BN54" s="61"/>
      <c r="BO54" s="61"/>
      <c r="BP54" s="61"/>
      <c r="BQ54" s="61"/>
      <c r="BR54" s="61"/>
      <c r="BS54" s="61"/>
      <c r="BT54" s="61"/>
      <c r="BU54" s="61"/>
      <c r="BV54" s="61"/>
      <c r="BW54" s="61"/>
      <c r="BX54" s="61"/>
      <c r="BY54" s="61"/>
      <c r="BZ54" s="61"/>
      <c r="CA54" s="61"/>
      <c r="CB54" s="61"/>
      <c r="CC54" s="61"/>
      <c r="CD54" s="61"/>
      <c r="CE54" s="61"/>
      <c r="CF54" s="61"/>
      <c r="CG54" s="61"/>
      <c r="CH54" s="61"/>
      <c r="CI54" s="61"/>
      <c r="CJ54" s="61"/>
      <c r="CK54" s="61"/>
      <c r="CL54" s="61"/>
      <c r="CM54" s="61"/>
      <c r="CN54" s="61"/>
      <c r="CO54" s="61"/>
      <c r="CP54" s="61"/>
      <c r="CQ54" s="61"/>
      <c r="CR54" s="61"/>
      <c r="CS54" s="61"/>
      <c r="CT54" s="61"/>
      <c r="CU54" s="61"/>
      <c r="CV54" s="61"/>
      <c r="CW54" s="61"/>
      <c r="CX54" s="61"/>
      <c r="CY54" s="61"/>
      <c r="CZ54" s="61"/>
      <c r="DA54" s="61"/>
      <c r="DB54" s="61"/>
      <c r="DC54" s="61"/>
      <c r="DD54" s="61"/>
      <c r="DE54" s="61"/>
      <c r="DF54" s="61"/>
      <c r="DG54" s="61"/>
      <c r="DH54" s="61"/>
      <c r="DI54" s="61"/>
      <c r="DJ54" s="61"/>
      <c r="DK54" s="61"/>
      <c r="DL54" s="61"/>
      <c r="DM54" s="61"/>
      <c r="DN54" s="61"/>
      <c r="DO54" s="61"/>
      <c r="DP54" s="61"/>
      <c r="DQ54" s="61"/>
      <c r="DR54" s="61"/>
      <c r="DS54" s="61"/>
      <c r="DT54" s="61"/>
      <c r="DU54" s="61"/>
      <c r="DV54" s="61"/>
      <c r="DW54" s="61"/>
      <c r="DX54" s="61"/>
      <c r="DY54" s="61"/>
      <c r="DZ54" s="61"/>
      <c r="EA54" s="61"/>
      <c r="EB54" s="61"/>
      <c r="EC54" s="61"/>
      <c r="ED54" s="61"/>
      <c r="EE54" s="61"/>
      <c r="EF54" s="61"/>
      <c r="EG54" s="61"/>
      <c r="EH54" s="61"/>
      <c r="EI54" s="61"/>
      <c r="EJ54" s="61"/>
      <c r="EK54" s="61"/>
      <c r="EL54" s="61"/>
      <c r="EM54" s="61"/>
      <c r="EN54" s="61"/>
      <c r="EO54" s="61"/>
      <c r="EP54" s="61"/>
      <c r="EQ54" s="61"/>
      <c r="ER54" s="61"/>
      <c r="ES54" s="61"/>
      <c r="ET54" s="61"/>
      <c r="EU54" s="61"/>
      <c r="EV54" s="61"/>
      <c r="EW54" s="61"/>
      <c r="EX54" s="61"/>
    </row>
    <row r="55" spans="1:154" ht="45" x14ac:dyDescent="0.35">
      <c r="A55" s="63"/>
      <c r="B55" s="56" t="s">
        <v>395</v>
      </c>
      <c r="C55" s="59"/>
      <c r="D55" s="59"/>
      <c r="E55" s="59"/>
      <c r="F55" s="59"/>
      <c r="G55" s="66" t="s">
        <v>249</v>
      </c>
      <c r="H55" s="51">
        <v>0</v>
      </c>
      <c r="I55" s="51">
        <v>0</v>
      </c>
      <c r="J55" s="52">
        <f t="shared" si="0"/>
        <v>0</v>
      </c>
      <c r="K55" s="53" t="e">
        <f t="shared" si="1"/>
        <v>#DIV/0!</v>
      </c>
      <c r="L55" s="51">
        <v>0</v>
      </c>
      <c r="M55" s="51">
        <v>0</v>
      </c>
      <c r="N55" s="51">
        <v>0</v>
      </c>
      <c r="O55" s="57">
        <f t="shared" ref="O55:O59" si="12">+M55+N55</f>
        <v>0</v>
      </c>
      <c r="P55" s="55">
        <f t="shared" si="2"/>
        <v>0</v>
      </c>
      <c r="Q55" s="53" t="e">
        <f t="shared" si="3"/>
        <v>#DIV/0!</v>
      </c>
      <c r="R55" s="40"/>
      <c r="S55" s="40"/>
      <c r="T55" s="68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  <c r="DA55" s="9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9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9"/>
      <c r="EE55" s="9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9"/>
      <c r="ET55" s="9"/>
      <c r="EU55" s="9"/>
      <c r="EV55" s="9"/>
      <c r="EW55" s="9"/>
      <c r="EX55" s="9"/>
    </row>
    <row r="56" spans="1:154" x14ac:dyDescent="0.35">
      <c r="A56" s="63"/>
      <c r="B56" s="56" t="s">
        <v>396</v>
      </c>
      <c r="C56" s="59"/>
      <c r="D56" s="59"/>
      <c r="E56" s="59"/>
      <c r="F56" s="59"/>
      <c r="G56" s="66" t="s">
        <v>250</v>
      </c>
      <c r="H56" s="51">
        <v>0</v>
      </c>
      <c r="I56" s="51">
        <v>0</v>
      </c>
      <c r="J56" s="52">
        <f t="shared" si="0"/>
        <v>0</v>
      </c>
      <c r="K56" s="53" t="e">
        <f t="shared" si="1"/>
        <v>#DIV/0!</v>
      </c>
      <c r="L56" s="51">
        <v>0</v>
      </c>
      <c r="M56" s="51">
        <v>0</v>
      </c>
      <c r="N56" s="51">
        <v>0</v>
      </c>
      <c r="O56" s="57">
        <f t="shared" si="12"/>
        <v>0</v>
      </c>
      <c r="P56" s="55">
        <f t="shared" si="2"/>
        <v>0</v>
      </c>
      <c r="Q56" s="53" t="e">
        <f t="shared" si="3"/>
        <v>#DIV/0!</v>
      </c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9"/>
      <c r="DA56" s="9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9"/>
      <c r="DP56" s="9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9"/>
      <c r="EE56" s="9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9"/>
      <c r="ET56" s="9"/>
      <c r="EU56" s="9"/>
      <c r="EV56" s="9"/>
      <c r="EW56" s="9"/>
      <c r="EX56" s="9"/>
    </row>
    <row r="57" spans="1:154" ht="45" x14ac:dyDescent="0.35">
      <c r="A57" s="63"/>
      <c r="B57" s="56" t="s">
        <v>397</v>
      </c>
      <c r="C57" s="59"/>
      <c r="D57" s="59"/>
      <c r="E57" s="59"/>
      <c r="F57" s="59"/>
      <c r="G57" s="66" t="s">
        <v>251</v>
      </c>
      <c r="H57" s="51">
        <v>0</v>
      </c>
      <c r="I57" s="51">
        <v>0</v>
      </c>
      <c r="J57" s="52">
        <f t="shared" si="0"/>
        <v>0</v>
      </c>
      <c r="K57" s="53" t="e">
        <f t="shared" si="1"/>
        <v>#DIV/0!</v>
      </c>
      <c r="L57" s="51">
        <v>0</v>
      </c>
      <c r="M57" s="51">
        <v>0</v>
      </c>
      <c r="N57" s="51">
        <v>0</v>
      </c>
      <c r="O57" s="57">
        <f t="shared" si="12"/>
        <v>0</v>
      </c>
      <c r="P57" s="55">
        <f t="shared" si="2"/>
        <v>0</v>
      </c>
      <c r="Q57" s="53" t="e">
        <f t="shared" si="3"/>
        <v>#DIV/0!</v>
      </c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</row>
    <row r="58" spans="1:154" ht="67.5" x14ac:dyDescent="0.35">
      <c r="A58" s="48">
        <v>4900</v>
      </c>
      <c r="B58" s="56"/>
      <c r="C58" s="59"/>
      <c r="D58" s="59"/>
      <c r="E58" s="59"/>
      <c r="F58" s="59"/>
      <c r="G58" s="66" t="s">
        <v>253</v>
      </c>
      <c r="H58" s="51">
        <f>H59</f>
        <v>0</v>
      </c>
      <c r="I58" s="51">
        <f>I59</f>
        <v>0</v>
      </c>
      <c r="J58" s="52">
        <f t="shared" si="0"/>
        <v>0</v>
      </c>
      <c r="K58" s="53" t="e">
        <f t="shared" si="1"/>
        <v>#DIV/0!</v>
      </c>
      <c r="L58" s="51">
        <f>L59</f>
        <v>0</v>
      </c>
      <c r="M58" s="51">
        <v>0</v>
      </c>
      <c r="N58" s="51">
        <f>N59</f>
        <v>0</v>
      </c>
      <c r="O58" s="51">
        <f>O59</f>
        <v>0</v>
      </c>
      <c r="P58" s="55">
        <f t="shared" si="2"/>
        <v>0</v>
      </c>
      <c r="Q58" s="53" t="e">
        <f t="shared" si="3"/>
        <v>#DIV/0!</v>
      </c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  <c r="EE58" s="9"/>
      <c r="EF58" s="9"/>
      <c r="EG58" s="9"/>
      <c r="EH58" s="9"/>
      <c r="EI58" s="9"/>
      <c r="EJ58" s="9"/>
      <c r="EK58" s="9"/>
      <c r="EL58" s="9"/>
      <c r="EM58" s="9"/>
      <c r="EN58" s="9"/>
      <c r="EO58" s="9"/>
      <c r="EP58" s="9"/>
      <c r="EQ58" s="9"/>
      <c r="ER58" s="9"/>
      <c r="ES58" s="9"/>
      <c r="ET58" s="9"/>
      <c r="EU58" s="9"/>
      <c r="EV58" s="9"/>
      <c r="EW58" s="9"/>
      <c r="EX58" s="9"/>
    </row>
    <row r="59" spans="1:154" x14ac:dyDescent="0.35">
      <c r="A59" s="63"/>
      <c r="B59" s="56" t="s">
        <v>398</v>
      </c>
      <c r="C59" s="59"/>
      <c r="D59" s="59"/>
      <c r="E59" s="59"/>
      <c r="F59" s="59"/>
      <c r="G59" s="66" t="s">
        <v>254</v>
      </c>
      <c r="H59" s="51">
        <v>0</v>
      </c>
      <c r="I59" s="51">
        <v>0</v>
      </c>
      <c r="J59" s="52">
        <f t="shared" si="0"/>
        <v>0</v>
      </c>
      <c r="K59" s="53" t="e">
        <f t="shared" si="1"/>
        <v>#DIV/0!</v>
      </c>
      <c r="L59" s="51">
        <v>0</v>
      </c>
      <c r="M59" s="51">
        <v>0</v>
      </c>
      <c r="N59" s="51">
        <v>0</v>
      </c>
      <c r="O59" s="57">
        <f t="shared" si="12"/>
        <v>0</v>
      </c>
      <c r="P59" s="55">
        <f t="shared" si="2"/>
        <v>0</v>
      </c>
      <c r="Q59" s="53" t="e">
        <f t="shared" si="3"/>
        <v>#DIV/0!</v>
      </c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  <c r="DA59" s="9"/>
      <c r="DB59" s="9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  <c r="DP59" s="9"/>
      <c r="DQ59" s="9"/>
      <c r="DR59" s="9"/>
      <c r="DS59" s="9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9"/>
      <c r="EE59" s="9"/>
      <c r="EF59" s="9"/>
      <c r="EG59" s="9"/>
      <c r="EH59" s="9"/>
      <c r="EI59" s="9"/>
      <c r="EJ59" s="9"/>
      <c r="EK59" s="9"/>
      <c r="EL59" s="9"/>
      <c r="EM59" s="9"/>
      <c r="EN59" s="9"/>
      <c r="EO59" s="9"/>
      <c r="EP59" s="9"/>
      <c r="EQ59" s="9"/>
      <c r="ER59" s="9"/>
      <c r="ES59" s="9"/>
      <c r="ET59" s="9"/>
      <c r="EU59" s="9"/>
      <c r="EV59" s="9"/>
      <c r="EW59" s="9"/>
      <c r="EX59" s="9"/>
    </row>
    <row r="60" spans="1:154" x14ac:dyDescent="0.35">
      <c r="A60" s="48"/>
      <c r="B60" s="49"/>
      <c r="C60" s="49"/>
      <c r="D60" s="49"/>
      <c r="E60" s="49"/>
      <c r="F60" s="49"/>
      <c r="G60" s="64" t="s">
        <v>56</v>
      </c>
      <c r="H60" s="51">
        <f>H15+H17+H20+H24+H28+H33+H32+H39+H41+H52+H54+H58</f>
        <v>0</v>
      </c>
      <c r="I60" s="51">
        <f>I15+I17+I20+I24+I28+I33+I32+I39+I41+I52+I54+I58</f>
        <v>0</v>
      </c>
      <c r="J60" s="52">
        <f t="shared" si="0"/>
        <v>0</v>
      </c>
      <c r="K60" s="53" t="e">
        <f t="shared" si="1"/>
        <v>#DIV/0!</v>
      </c>
      <c r="L60" s="51">
        <f>L15+L17+L20+L24+L28+L33+L32+L39+L41+L52+L54+L58</f>
        <v>0</v>
      </c>
      <c r="M60" s="51">
        <v>1522279.33</v>
      </c>
      <c r="N60" s="51">
        <f>N15+N17+N20+N24+N28+N33+N32+N39+N41+N52+N54+N58</f>
        <v>1665792</v>
      </c>
      <c r="O60" s="51">
        <f>O15+O17+O20+O24+O28+O33+O32+O39+O41+O52+O54+O58</f>
        <v>3188071.33</v>
      </c>
      <c r="P60" s="55">
        <f t="shared" si="2"/>
        <v>-3188071.33</v>
      </c>
      <c r="Q60" s="53" t="e">
        <f t="shared" si="3"/>
        <v>#DIV/0!</v>
      </c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  <c r="DB60" s="9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  <c r="DR60" s="9"/>
      <c r="DS60" s="9"/>
      <c r="DT60" s="9"/>
      <c r="DU60" s="9"/>
      <c r="DV60" s="9"/>
      <c r="DW60" s="9"/>
      <c r="DX60" s="9"/>
      <c r="DY60" s="9"/>
      <c r="DZ60" s="9"/>
      <c r="EA60" s="9"/>
      <c r="EB60" s="9"/>
      <c r="EC60" s="9"/>
      <c r="ED60" s="9"/>
      <c r="EE60" s="9"/>
      <c r="EF60" s="9"/>
      <c r="EG60" s="9"/>
      <c r="EH60" s="9"/>
      <c r="EI60" s="9"/>
      <c r="EJ60" s="9"/>
      <c r="EK60" s="9"/>
      <c r="EL60" s="9"/>
      <c r="EM60" s="9"/>
      <c r="EN60" s="9"/>
      <c r="EO60" s="9"/>
      <c r="EP60" s="9"/>
      <c r="EQ60" s="9"/>
      <c r="ER60" s="9"/>
      <c r="ES60" s="9"/>
      <c r="ET60" s="9"/>
      <c r="EU60" s="9"/>
      <c r="EV60" s="9"/>
      <c r="EW60" s="9"/>
      <c r="EX60" s="9"/>
    </row>
    <row r="61" spans="1:154" ht="45" x14ac:dyDescent="0.35">
      <c r="A61" s="48"/>
      <c r="B61" s="49"/>
      <c r="C61" s="49"/>
      <c r="D61" s="49"/>
      <c r="E61" s="49"/>
      <c r="F61" s="49"/>
      <c r="G61" s="64" t="s">
        <v>260</v>
      </c>
      <c r="H61" s="51">
        <f>+H16+H18+H29+H40</f>
        <v>0</v>
      </c>
      <c r="I61" s="51">
        <f>+I16+I18+I29+I40</f>
        <v>0</v>
      </c>
      <c r="J61" s="52">
        <f t="shared" si="0"/>
        <v>0</v>
      </c>
      <c r="K61" s="53" t="e">
        <f t="shared" si="1"/>
        <v>#DIV/0!</v>
      </c>
      <c r="L61" s="51">
        <f>+L16+L18+L29+L40</f>
        <v>0</v>
      </c>
      <c r="M61" s="51">
        <v>1104961</v>
      </c>
      <c r="N61" s="51">
        <f>+N16+N18+N29+N40</f>
        <v>1136775</v>
      </c>
      <c r="O61" s="51">
        <f>+O16+O18+O29+O40</f>
        <v>2241736</v>
      </c>
      <c r="P61" s="55">
        <f t="shared" si="2"/>
        <v>-2241736</v>
      </c>
      <c r="Q61" s="53" t="e">
        <f t="shared" si="3"/>
        <v>#DIV/0!</v>
      </c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  <c r="DP61" s="9"/>
      <c r="DQ61" s="9"/>
      <c r="DR61" s="9"/>
      <c r="DS61" s="9"/>
      <c r="DT61" s="9"/>
      <c r="DU61" s="9"/>
      <c r="DV61" s="9"/>
      <c r="DW61" s="9"/>
      <c r="DX61" s="9"/>
      <c r="DY61" s="9"/>
      <c r="DZ61" s="9"/>
      <c r="EA61" s="9"/>
      <c r="EB61" s="9"/>
      <c r="EC61" s="9"/>
      <c r="ED61" s="9"/>
      <c r="EE61" s="9"/>
      <c r="EF61" s="9"/>
      <c r="EG61" s="9"/>
      <c r="EH61" s="9"/>
      <c r="EI61" s="9"/>
      <c r="EJ61" s="9"/>
      <c r="EK61" s="9"/>
      <c r="EL61" s="9"/>
      <c r="EM61" s="9"/>
      <c r="EN61" s="9"/>
      <c r="EO61" s="9"/>
      <c r="EP61" s="9"/>
      <c r="EQ61" s="9"/>
      <c r="ER61" s="9"/>
      <c r="ES61" s="9"/>
      <c r="ET61" s="9"/>
      <c r="EU61" s="9"/>
      <c r="EV61" s="9"/>
      <c r="EW61" s="9"/>
      <c r="EX61" s="9"/>
    </row>
    <row r="62" spans="1:154" x14ac:dyDescent="0.35">
      <c r="A62" s="63"/>
      <c r="B62" s="69"/>
      <c r="C62" s="49"/>
      <c r="D62" s="49"/>
      <c r="E62" s="49"/>
      <c r="F62" s="49"/>
      <c r="G62" s="70" t="s">
        <v>57</v>
      </c>
      <c r="H62" s="51">
        <f>H63</f>
        <v>0</v>
      </c>
      <c r="I62" s="51">
        <f>I63</f>
        <v>0</v>
      </c>
      <c r="J62" s="52">
        <f t="shared" si="0"/>
        <v>0</v>
      </c>
      <c r="K62" s="53" t="e">
        <f t="shared" si="1"/>
        <v>#DIV/0!</v>
      </c>
      <c r="L62" s="51">
        <f>L63</f>
        <v>0</v>
      </c>
      <c r="M62" s="51">
        <v>0</v>
      </c>
      <c r="N62" s="51">
        <f>N63</f>
        <v>0</v>
      </c>
      <c r="O62" s="51">
        <f>O63</f>
        <v>0</v>
      </c>
      <c r="P62" s="55">
        <f t="shared" si="2"/>
        <v>0</v>
      </c>
      <c r="Q62" s="53" t="e">
        <f t="shared" si="3"/>
        <v>#DIV/0!</v>
      </c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  <c r="DB62" s="9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  <c r="DR62" s="9"/>
      <c r="DS62" s="9"/>
      <c r="DT62" s="9"/>
      <c r="DU62" s="9"/>
      <c r="DV62" s="9"/>
      <c r="DW62" s="9"/>
      <c r="DX62" s="9"/>
      <c r="DY62" s="9"/>
      <c r="DZ62" s="9"/>
      <c r="EA62" s="9"/>
      <c r="EB62" s="9"/>
      <c r="EC62" s="9"/>
      <c r="ED62" s="9"/>
      <c r="EE62" s="9"/>
      <c r="EF62" s="9"/>
      <c r="EG62" s="9"/>
      <c r="EH62" s="9"/>
      <c r="EI62" s="9"/>
      <c r="EJ62" s="9"/>
      <c r="EK62" s="9"/>
      <c r="EL62" s="9"/>
      <c r="EM62" s="9"/>
      <c r="EN62" s="9"/>
      <c r="EO62" s="9"/>
      <c r="EP62" s="9"/>
      <c r="EQ62" s="9"/>
      <c r="ER62" s="9"/>
      <c r="ES62" s="9"/>
      <c r="ET62" s="9"/>
      <c r="EU62" s="9"/>
      <c r="EV62" s="9"/>
      <c r="EW62" s="9"/>
      <c r="EX62" s="9"/>
    </row>
    <row r="63" spans="1:154" ht="67.5" x14ac:dyDescent="0.35">
      <c r="A63" s="48">
        <v>4800</v>
      </c>
      <c r="B63" s="59"/>
      <c r="C63" s="59"/>
      <c r="D63" s="59"/>
      <c r="E63" s="59"/>
      <c r="F63" s="59"/>
      <c r="G63" s="64" t="s">
        <v>58</v>
      </c>
      <c r="H63" s="51">
        <f>H64+H65</f>
        <v>0</v>
      </c>
      <c r="I63" s="51">
        <f>I64+I65</f>
        <v>0</v>
      </c>
      <c r="J63" s="52">
        <f t="shared" si="0"/>
        <v>0</v>
      </c>
      <c r="K63" s="53" t="e">
        <f t="shared" si="1"/>
        <v>#DIV/0!</v>
      </c>
      <c r="L63" s="51">
        <f>L64+L65</f>
        <v>0</v>
      </c>
      <c r="M63" s="51">
        <v>0</v>
      </c>
      <c r="N63" s="51">
        <f>N64+N65</f>
        <v>0</v>
      </c>
      <c r="O63" s="51">
        <f>O64+O65</f>
        <v>0</v>
      </c>
      <c r="P63" s="55">
        <f t="shared" si="2"/>
        <v>0</v>
      </c>
      <c r="Q63" s="53" t="e">
        <f t="shared" si="3"/>
        <v>#DIV/0!</v>
      </c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  <c r="DA63" s="9"/>
      <c r="DB63" s="9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  <c r="DS63" s="9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  <c r="EE63" s="9"/>
      <c r="EF63" s="9"/>
      <c r="EG63" s="9"/>
      <c r="EH63" s="9"/>
      <c r="EI63" s="9"/>
      <c r="EJ63" s="9"/>
      <c r="EK63" s="9"/>
      <c r="EL63" s="9"/>
      <c r="EM63" s="9"/>
      <c r="EN63" s="9"/>
      <c r="EO63" s="9"/>
      <c r="EP63" s="9"/>
      <c r="EQ63" s="9"/>
      <c r="ER63" s="9"/>
      <c r="ES63" s="9"/>
      <c r="ET63" s="9"/>
      <c r="EU63" s="9"/>
      <c r="EV63" s="9"/>
      <c r="EW63" s="9"/>
      <c r="EX63" s="9"/>
    </row>
    <row r="64" spans="1:154" ht="45" x14ac:dyDescent="0.35">
      <c r="A64" s="48"/>
      <c r="B64" s="59" t="s">
        <v>406</v>
      </c>
      <c r="C64" s="59"/>
      <c r="D64" s="59"/>
      <c r="E64" s="59"/>
      <c r="F64" s="59"/>
      <c r="G64" s="66" t="s">
        <v>407</v>
      </c>
      <c r="H64" s="51"/>
      <c r="I64" s="51"/>
      <c r="J64" s="52">
        <f t="shared" si="0"/>
        <v>0</v>
      </c>
      <c r="K64" s="53"/>
      <c r="L64" s="51"/>
      <c r="M64" s="51">
        <v>0</v>
      </c>
      <c r="N64" s="51"/>
      <c r="O64" s="57">
        <f t="shared" ref="O64:O65" si="13">+M64+N64</f>
        <v>0</v>
      </c>
      <c r="P64" s="55"/>
      <c r="Q64" s="53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  <c r="CZ64" s="9"/>
      <c r="DA64" s="9"/>
      <c r="DB64" s="9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  <c r="DN64" s="9"/>
      <c r="DO64" s="9"/>
      <c r="DP64" s="9"/>
      <c r="DQ64" s="9"/>
      <c r="DR64" s="9"/>
      <c r="DS64" s="9"/>
      <c r="DT64" s="9"/>
      <c r="DU64" s="9"/>
      <c r="DV64" s="9"/>
      <c r="DW64" s="9"/>
      <c r="DX64" s="9"/>
      <c r="DY64" s="9"/>
      <c r="DZ64" s="9"/>
      <c r="EA64" s="9"/>
      <c r="EB64" s="9"/>
      <c r="EC64" s="9"/>
      <c r="ED64" s="9"/>
      <c r="EE64" s="9"/>
      <c r="EF64" s="9"/>
      <c r="EG64" s="9"/>
      <c r="EH64" s="9"/>
      <c r="EI64" s="9"/>
      <c r="EJ64" s="9"/>
      <c r="EK64" s="9"/>
      <c r="EL64" s="9"/>
      <c r="EM64" s="9"/>
      <c r="EN64" s="9"/>
      <c r="EO64" s="9"/>
      <c r="EP64" s="9"/>
      <c r="EQ64" s="9"/>
      <c r="ER64" s="9"/>
      <c r="ES64" s="9"/>
      <c r="ET64" s="9"/>
      <c r="EU64" s="9"/>
      <c r="EV64" s="9"/>
      <c r="EW64" s="9"/>
      <c r="EX64" s="9"/>
    </row>
    <row r="65" spans="1:154" x14ac:dyDescent="0.35">
      <c r="A65" s="63"/>
      <c r="B65" s="59" t="s">
        <v>400</v>
      </c>
      <c r="C65" s="59"/>
      <c r="D65" s="59"/>
      <c r="E65" s="59"/>
      <c r="F65" s="59"/>
      <c r="G65" s="71" t="s">
        <v>59</v>
      </c>
      <c r="H65" s="51">
        <v>0</v>
      </c>
      <c r="I65" s="51">
        <v>0</v>
      </c>
      <c r="J65" s="52">
        <f t="shared" si="0"/>
        <v>0</v>
      </c>
      <c r="K65" s="53" t="e">
        <f t="shared" si="1"/>
        <v>#DIV/0!</v>
      </c>
      <c r="L65" s="51">
        <v>0</v>
      </c>
      <c r="M65" s="51">
        <v>0</v>
      </c>
      <c r="N65" s="51">
        <v>0</v>
      </c>
      <c r="O65" s="57">
        <f t="shared" si="13"/>
        <v>0</v>
      </c>
      <c r="P65" s="55">
        <f t="shared" si="2"/>
        <v>0</v>
      </c>
      <c r="Q65" s="53" t="e">
        <f t="shared" si="3"/>
        <v>#DIV/0!</v>
      </c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  <c r="CU65" s="9"/>
      <c r="CV65" s="9"/>
      <c r="CW65" s="9"/>
      <c r="CX65" s="9"/>
      <c r="CY65" s="9"/>
      <c r="CZ65" s="9"/>
      <c r="DA65" s="9"/>
      <c r="DB65" s="9"/>
      <c r="DC65" s="9"/>
      <c r="DD65" s="9"/>
      <c r="DE65" s="9"/>
      <c r="DF65" s="9"/>
      <c r="DG65" s="9"/>
      <c r="DH65" s="9"/>
      <c r="DI65" s="9"/>
      <c r="DJ65" s="9"/>
      <c r="DK65" s="9"/>
      <c r="DL65" s="9"/>
      <c r="DM65" s="9"/>
      <c r="DN65" s="9"/>
      <c r="DO65" s="9"/>
      <c r="DP65" s="9"/>
      <c r="DQ65" s="9"/>
      <c r="DR65" s="9"/>
      <c r="DS65" s="9"/>
      <c r="DT65" s="9"/>
      <c r="DU65" s="9"/>
      <c r="DV65" s="9"/>
      <c r="DW65" s="9"/>
      <c r="DX65" s="9"/>
      <c r="DY65" s="9"/>
      <c r="DZ65" s="9"/>
      <c r="EA65" s="9"/>
      <c r="EB65" s="9"/>
      <c r="EC65" s="9"/>
      <c r="ED65" s="9"/>
      <c r="EE65" s="9"/>
      <c r="EF65" s="9"/>
      <c r="EG65" s="9"/>
      <c r="EH65" s="9"/>
      <c r="EI65" s="9"/>
      <c r="EJ65" s="9"/>
      <c r="EK65" s="9"/>
      <c r="EL65" s="9"/>
      <c r="EM65" s="9"/>
      <c r="EN65" s="9"/>
      <c r="EO65" s="9"/>
      <c r="EP65" s="9"/>
      <c r="EQ65" s="9"/>
      <c r="ER65" s="9"/>
      <c r="ES65" s="9"/>
      <c r="ET65" s="9"/>
      <c r="EU65" s="9"/>
      <c r="EV65" s="9"/>
      <c r="EW65" s="9"/>
      <c r="EX65" s="9"/>
    </row>
    <row r="66" spans="1:154" ht="24" thickBot="1" x14ac:dyDescent="0.4">
      <c r="A66" s="72"/>
      <c r="B66" s="73"/>
      <c r="C66" s="73"/>
      <c r="D66" s="73"/>
      <c r="E66" s="73"/>
      <c r="F66" s="73"/>
      <c r="G66" s="74"/>
      <c r="H66" s="75"/>
      <c r="I66" s="76"/>
      <c r="J66" s="77"/>
      <c r="K66" s="78"/>
      <c r="L66" s="79"/>
      <c r="M66" s="79"/>
      <c r="N66" s="77"/>
      <c r="O66" s="80"/>
      <c r="P66" s="81"/>
      <c r="Q66" s="82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9"/>
      <c r="CN66" s="9"/>
      <c r="CO66" s="9"/>
      <c r="CP66" s="9"/>
      <c r="CQ66" s="9"/>
      <c r="CR66" s="9"/>
      <c r="CS66" s="9"/>
      <c r="CT66" s="9"/>
      <c r="CU66" s="9"/>
      <c r="CV66" s="9"/>
      <c r="CW66" s="9"/>
      <c r="CX66" s="9"/>
      <c r="CY66" s="9"/>
      <c r="CZ66" s="9"/>
      <c r="DA66" s="9"/>
      <c r="DB66" s="9"/>
      <c r="DC66" s="9"/>
      <c r="DD66" s="9"/>
      <c r="DE66" s="9"/>
      <c r="DF66" s="9"/>
      <c r="DG66" s="9"/>
      <c r="DH66" s="9"/>
      <c r="DI66" s="9"/>
      <c r="DJ66" s="9"/>
      <c r="DK66" s="9"/>
      <c r="DL66" s="9"/>
      <c r="DM66" s="9"/>
      <c r="DN66" s="9"/>
      <c r="DO66" s="9"/>
      <c r="DP66" s="9"/>
      <c r="DQ66" s="9"/>
      <c r="DR66" s="9"/>
      <c r="DS66" s="9"/>
      <c r="DT66" s="9"/>
      <c r="DU66" s="9"/>
      <c r="DV66" s="9"/>
      <c r="DW66" s="9"/>
      <c r="DX66" s="9"/>
      <c r="DY66" s="9"/>
      <c r="DZ66" s="9"/>
      <c r="EA66" s="9"/>
      <c r="EB66" s="9"/>
      <c r="EC66" s="9"/>
      <c r="ED66" s="9"/>
      <c r="EE66" s="9"/>
      <c r="EF66" s="9"/>
      <c r="EG66" s="9"/>
      <c r="EH66" s="9"/>
      <c r="EI66" s="9"/>
      <c r="EJ66" s="9"/>
      <c r="EK66" s="9"/>
      <c r="EL66" s="9"/>
      <c r="EM66" s="9"/>
      <c r="EN66" s="9"/>
      <c r="EO66" s="9"/>
      <c r="EP66" s="9"/>
      <c r="EQ66" s="9"/>
      <c r="ER66" s="9"/>
      <c r="ES66" s="9"/>
      <c r="ET66" s="9"/>
      <c r="EU66" s="9"/>
      <c r="EV66" s="9"/>
      <c r="EW66" s="9"/>
      <c r="EX66" s="9"/>
    </row>
    <row r="67" spans="1:154" x14ac:dyDescent="0.35">
      <c r="A67" s="230" t="s">
        <v>60</v>
      </c>
      <c r="B67" s="231"/>
      <c r="C67" s="231"/>
      <c r="D67" s="231"/>
      <c r="E67" s="231"/>
      <c r="F67" s="231"/>
      <c r="G67" s="83" t="s">
        <v>61</v>
      </c>
      <c r="H67" s="84">
        <f>+H68+H79+H81</f>
        <v>3980600</v>
      </c>
      <c r="I67" s="84">
        <f>+I68+I79+I81</f>
        <v>3957246</v>
      </c>
      <c r="J67" s="84">
        <f t="shared" ref="J67" si="14">+J68+J79+J81</f>
        <v>23354</v>
      </c>
      <c r="K67" s="85">
        <f t="shared" ref="K67:K108" si="15">ROUND(I67/H67*100,2)</f>
        <v>99.41</v>
      </c>
      <c r="L67" s="84">
        <f>+L68+L79+L81</f>
        <v>3980600</v>
      </c>
      <c r="M67" s="84">
        <v>1683761</v>
      </c>
      <c r="N67" s="84">
        <f>+N68+N79+N81</f>
        <v>1770965</v>
      </c>
      <c r="O67" s="84">
        <f>+O68+O79+O81</f>
        <v>3454726</v>
      </c>
      <c r="P67" s="84">
        <f>L67-O67</f>
        <v>525874</v>
      </c>
      <c r="Q67" s="85">
        <f>ROUND(O67/L67*100,2)</f>
        <v>86.79</v>
      </c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  <c r="DE67" s="9"/>
      <c r="DF67" s="9"/>
      <c r="DG67" s="9"/>
      <c r="DH67" s="9"/>
      <c r="DI67" s="9"/>
      <c r="DJ67" s="9"/>
      <c r="DK67" s="9"/>
      <c r="DL67" s="9"/>
      <c r="DM67" s="9"/>
      <c r="DN67" s="9"/>
      <c r="DO67" s="9"/>
      <c r="DP67" s="9"/>
      <c r="DQ67" s="9"/>
      <c r="DR67" s="9"/>
      <c r="DS67" s="9"/>
      <c r="DT67" s="9"/>
      <c r="DU67" s="9"/>
      <c r="DV67" s="9"/>
      <c r="DW67" s="9"/>
      <c r="DX67" s="9"/>
      <c r="DY67" s="9"/>
      <c r="DZ67" s="9"/>
      <c r="EA67" s="9"/>
      <c r="EB67" s="9"/>
      <c r="EC67" s="9"/>
      <c r="ED67" s="9"/>
      <c r="EE67" s="9"/>
      <c r="EF67" s="9"/>
      <c r="EG67" s="9"/>
      <c r="EH67" s="9"/>
      <c r="EI67" s="9"/>
      <c r="EJ67" s="9"/>
      <c r="EK67" s="9"/>
      <c r="EL67" s="9"/>
      <c r="EM67" s="9"/>
      <c r="EN67" s="9"/>
      <c r="EO67" s="9"/>
      <c r="EP67" s="9"/>
      <c r="EQ67" s="9"/>
      <c r="ER67" s="9"/>
      <c r="ES67" s="9"/>
      <c r="ET67" s="9"/>
      <c r="EU67" s="9"/>
      <c r="EV67" s="9"/>
      <c r="EW67" s="9"/>
      <c r="EX67" s="9"/>
    </row>
    <row r="68" spans="1:154" x14ac:dyDescent="0.35">
      <c r="A68" s="48"/>
      <c r="B68" s="49"/>
      <c r="C68" s="49"/>
      <c r="D68" s="69" t="s">
        <v>54</v>
      </c>
      <c r="E68" s="49"/>
      <c r="F68" s="49"/>
      <c r="G68" s="64" t="s">
        <v>62</v>
      </c>
      <c r="H68" s="86">
        <f>+H69+H70+H71+H72+H73+H74+H75+H76+H77+H78</f>
        <v>3980600</v>
      </c>
      <c r="I68" s="86">
        <f>+I69+I70+I71+I72+I73+I74+I75+I76+I77+I78</f>
        <v>3957246</v>
      </c>
      <c r="J68" s="86">
        <f t="shared" ref="J68" si="16">+J69+J70+J71+J72+J73+J74+J75+J76+J77+J78</f>
        <v>23354</v>
      </c>
      <c r="K68" s="87">
        <f t="shared" si="15"/>
        <v>99.41</v>
      </c>
      <c r="L68" s="86">
        <f>+L69+L70+L71+L72+L73+L74+L75+L76+L77+L78</f>
        <v>3980600</v>
      </c>
      <c r="M68" s="86">
        <v>1689435</v>
      </c>
      <c r="N68" s="86">
        <f>+N69+N70+N71+N72+N73+N74+N75+N76+N77+N78</f>
        <v>1909805</v>
      </c>
      <c r="O68" s="86">
        <f t="shared" ref="O68" si="17">+O69+O70+O71+O72+O73+O74+O75+O76+O77+O78</f>
        <v>3599240</v>
      </c>
      <c r="P68" s="86">
        <f t="shared" ref="P68:P125" si="18">L68-O68</f>
        <v>381360</v>
      </c>
      <c r="Q68" s="87">
        <f t="shared" ref="Q68:Q77" si="19">ROUND(O68/L68*100,2)</f>
        <v>90.42</v>
      </c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/>
      <c r="DI68" s="9"/>
      <c r="DJ68" s="9"/>
      <c r="DK68" s="9"/>
      <c r="DL68" s="9"/>
      <c r="DM68" s="9"/>
      <c r="DN68" s="9"/>
      <c r="DO68" s="9"/>
      <c r="DP68" s="9"/>
      <c r="DQ68" s="9"/>
      <c r="DR68" s="9"/>
      <c r="DS68" s="9"/>
      <c r="DT68" s="9"/>
      <c r="DU68" s="9"/>
      <c r="DV68" s="9"/>
      <c r="DW68" s="9"/>
      <c r="DX68" s="9"/>
      <c r="DY68" s="9"/>
      <c r="DZ68" s="9"/>
      <c r="EA68" s="9"/>
      <c r="EB68" s="9"/>
      <c r="EC68" s="9"/>
      <c r="ED68" s="9"/>
      <c r="EE68" s="9"/>
      <c r="EF68" s="9"/>
      <c r="EG68" s="9"/>
      <c r="EH68" s="9"/>
      <c r="EI68" s="9"/>
      <c r="EJ68" s="9"/>
      <c r="EK68" s="9"/>
      <c r="EL68" s="9"/>
      <c r="EM68" s="9"/>
      <c r="EN68" s="9"/>
      <c r="EO68" s="9"/>
      <c r="EP68" s="9"/>
      <c r="EQ68" s="9"/>
      <c r="ER68" s="9"/>
      <c r="ES68" s="9"/>
      <c r="ET68" s="9"/>
      <c r="EU68" s="9"/>
      <c r="EV68" s="9"/>
      <c r="EW68" s="9"/>
      <c r="EX68" s="9"/>
    </row>
    <row r="69" spans="1:154" x14ac:dyDescent="0.35">
      <c r="A69" s="48"/>
      <c r="B69" s="49"/>
      <c r="C69" s="49"/>
      <c r="D69" s="69" t="s">
        <v>63</v>
      </c>
      <c r="E69" s="49"/>
      <c r="F69" s="49"/>
      <c r="G69" s="64" t="s">
        <v>64</v>
      </c>
      <c r="H69" s="86">
        <f t="shared" ref="H69:J70" si="20">+H84</f>
        <v>822000</v>
      </c>
      <c r="I69" s="86">
        <f t="shared" ref="I69" si="21">+I84</f>
        <v>821700</v>
      </c>
      <c r="J69" s="86">
        <f t="shared" si="20"/>
        <v>300</v>
      </c>
      <c r="K69" s="87">
        <f t="shared" si="15"/>
        <v>99.96</v>
      </c>
      <c r="L69" s="86">
        <f t="shared" ref="L69:N69" si="22">+L84</f>
        <v>822000</v>
      </c>
      <c r="M69" s="86">
        <v>407768</v>
      </c>
      <c r="N69" s="86">
        <f t="shared" si="22"/>
        <v>374063</v>
      </c>
      <c r="O69" s="86">
        <f t="shared" ref="O69:O73" si="23">+O84</f>
        <v>781831</v>
      </c>
      <c r="P69" s="86">
        <f t="shared" si="18"/>
        <v>40169</v>
      </c>
      <c r="Q69" s="87">
        <f t="shared" si="19"/>
        <v>95.11</v>
      </c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  <c r="DR69" s="9"/>
      <c r="DS69" s="9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9"/>
      <c r="EE69" s="9"/>
      <c r="EF69" s="9"/>
      <c r="EG69" s="9"/>
      <c r="EH69" s="9"/>
      <c r="EI69" s="9"/>
      <c r="EJ69" s="9"/>
      <c r="EK69" s="9"/>
      <c r="EL69" s="9"/>
      <c r="EM69" s="9"/>
      <c r="EN69" s="9"/>
      <c r="EO69" s="9"/>
      <c r="EP69" s="9"/>
      <c r="EQ69" s="9"/>
      <c r="ER69" s="9"/>
      <c r="ES69" s="9"/>
      <c r="ET69" s="9"/>
      <c r="EU69" s="9"/>
      <c r="EV69" s="9"/>
      <c r="EW69" s="9"/>
      <c r="EX69" s="9"/>
    </row>
    <row r="70" spans="1:154" x14ac:dyDescent="0.35">
      <c r="A70" s="48"/>
      <c r="B70" s="49"/>
      <c r="C70" s="49"/>
      <c r="D70" s="69" t="s">
        <v>65</v>
      </c>
      <c r="E70" s="49"/>
      <c r="F70" s="49"/>
      <c r="G70" s="64" t="s">
        <v>66</v>
      </c>
      <c r="H70" s="86">
        <f t="shared" si="20"/>
        <v>188600</v>
      </c>
      <c r="I70" s="86">
        <f t="shared" ref="I70" si="24">+I85</f>
        <v>184365</v>
      </c>
      <c r="J70" s="86">
        <f t="shared" si="20"/>
        <v>4235</v>
      </c>
      <c r="K70" s="87">
        <f t="shared" si="15"/>
        <v>97.75</v>
      </c>
      <c r="L70" s="86">
        <f t="shared" ref="L70:N70" si="25">+L85</f>
        <v>188600</v>
      </c>
      <c r="M70" s="86">
        <v>56397</v>
      </c>
      <c r="N70" s="86">
        <f t="shared" si="25"/>
        <v>122136</v>
      </c>
      <c r="O70" s="86">
        <f t="shared" si="23"/>
        <v>178533</v>
      </c>
      <c r="P70" s="86">
        <f t="shared" si="18"/>
        <v>10067</v>
      </c>
      <c r="Q70" s="87">
        <f t="shared" si="19"/>
        <v>94.66</v>
      </c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  <c r="DN70" s="9"/>
      <c r="DO70" s="9"/>
      <c r="DP70" s="9"/>
      <c r="DQ70" s="9"/>
      <c r="DR70" s="9"/>
      <c r="DS70" s="9"/>
      <c r="DT70" s="9"/>
      <c r="DU70" s="9"/>
      <c r="DV70" s="9"/>
      <c r="DW70" s="9"/>
      <c r="DX70" s="9"/>
      <c r="DY70" s="9"/>
      <c r="DZ70" s="9"/>
      <c r="EA70" s="9"/>
      <c r="EB70" s="9"/>
      <c r="EC70" s="9"/>
      <c r="ED70" s="9"/>
      <c r="EE70" s="9"/>
      <c r="EF70" s="9"/>
      <c r="EG70" s="9"/>
      <c r="EH70" s="9"/>
      <c r="EI70" s="9"/>
      <c r="EJ70" s="9"/>
      <c r="EK70" s="9"/>
      <c r="EL70" s="9"/>
      <c r="EM70" s="9"/>
      <c r="EN70" s="9"/>
      <c r="EO70" s="9"/>
      <c r="EP70" s="9"/>
      <c r="EQ70" s="9"/>
      <c r="ER70" s="9"/>
      <c r="ES70" s="9"/>
      <c r="ET70" s="9"/>
      <c r="EU70" s="9"/>
      <c r="EV70" s="9"/>
      <c r="EW70" s="9"/>
      <c r="EX70" s="9"/>
    </row>
    <row r="71" spans="1:154" x14ac:dyDescent="0.35">
      <c r="A71" s="48"/>
      <c r="B71" s="49"/>
      <c r="C71" s="49"/>
      <c r="D71" s="69" t="s">
        <v>67</v>
      </c>
      <c r="E71" s="49"/>
      <c r="F71" s="49"/>
      <c r="G71" s="64" t="s">
        <v>68</v>
      </c>
      <c r="H71" s="86">
        <f t="shared" ref="H71" si="26">+H86</f>
        <v>0</v>
      </c>
      <c r="I71" s="86">
        <f t="shared" ref="I71" si="27">+I86</f>
        <v>0</v>
      </c>
      <c r="J71" s="86">
        <f t="shared" ref="J71:J73" si="28">+J86</f>
        <v>0</v>
      </c>
      <c r="K71" s="87" t="e">
        <f t="shared" si="15"/>
        <v>#DIV/0!</v>
      </c>
      <c r="L71" s="86">
        <f t="shared" ref="L71:N71" si="29">+L86</f>
        <v>0</v>
      </c>
      <c r="M71" s="86">
        <v>0</v>
      </c>
      <c r="N71" s="86">
        <f t="shared" si="29"/>
        <v>0</v>
      </c>
      <c r="O71" s="86">
        <f t="shared" si="23"/>
        <v>0</v>
      </c>
      <c r="P71" s="86">
        <f t="shared" si="18"/>
        <v>0</v>
      </c>
      <c r="Q71" s="87" t="e">
        <f t="shared" si="19"/>
        <v>#DIV/0!</v>
      </c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N71" s="9"/>
      <c r="DO71" s="9"/>
      <c r="DP71" s="9"/>
      <c r="DQ71" s="9"/>
      <c r="DR71" s="9"/>
      <c r="DS71" s="9"/>
      <c r="DT71" s="9"/>
      <c r="DU71" s="9"/>
      <c r="DV71" s="9"/>
      <c r="DW71" s="9"/>
      <c r="DX71" s="9"/>
      <c r="DY71" s="9"/>
      <c r="DZ71" s="9"/>
      <c r="EA71" s="9"/>
      <c r="EB71" s="9"/>
      <c r="EC71" s="9"/>
      <c r="ED71" s="9"/>
      <c r="EE71" s="9"/>
      <c r="EF71" s="9"/>
      <c r="EG71" s="9"/>
      <c r="EH71" s="9"/>
      <c r="EI71" s="9"/>
      <c r="EJ71" s="9"/>
      <c r="EK71" s="9"/>
      <c r="EL71" s="9"/>
      <c r="EM71" s="9"/>
      <c r="EN71" s="9"/>
      <c r="EO71" s="9"/>
      <c r="EP71" s="9"/>
      <c r="EQ71" s="9"/>
      <c r="ER71" s="9"/>
      <c r="ES71" s="9"/>
      <c r="ET71" s="9"/>
      <c r="EU71" s="9"/>
      <c r="EV71" s="9"/>
      <c r="EW71" s="9"/>
      <c r="EX71" s="9"/>
    </row>
    <row r="72" spans="1:154" x14ac:dyDescent="0.35">
      <c r="A72" s="48"/>
      <c r="B72" s="49"/>
      <c r="C72" s="49"/>
      <c r="D72" s="69" t="s">
        <v>69</v>
      </c>
      <c r="E72" s="49"/>
      <c r="F72" s="49"/>
      <c r="G72" s="64" t="s">
        <v>70</v>
      </c>
      <c r="H72" s="86">
        <f t="shared" ref="H72" si="30">+H87</f>
        <v>0</v>
      </c>
      <c r="I72" s="86">
        <f t="shared" ref="I72" si="31">+I87</f>
        <v>0</v>
      </c>
      <c r="J72" s="86">
        <f t="shared" si="28"/>
        <v>0</v>
      </c>
      <c r="K72" s="87" t="e">
        <f t="shared" si="15"/>
        <v>#DIV/0!</v>
      </c>
      <c r="L72" s="86">
        <f t="shared" ref="L72:N72" si="32">+L87</f>
        <v>0</v>
      </c>
      <c r="M72" s="86">
        <v>0</v>
      </c>
      <c r="N72" s="86">
        <f t="shared" si="32"/>
        <v>0</v>
      </c>
      <c r="O72" s="86">
        <f t="shared" si="23"/>
        <v>0</v>
      </c>
      <c r="P72" s="86">
        <f t="shared" si="18"/>
        <v>0</v>
      </c>
      <c r="Q72" s="87" t="e">
        <f t="shared" si="19"/>
        <v>#DIV/0!</v>
      </c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  <c r="EH72" s="9"/>
      <c r="EI72" s="9"/>
      <c r="EJ72" s="9"/>
      <c r="EK72" s="9"/>
      <c r="EL72" s="9"/>
      <c r="EM72" s="9"/>
      <c r="EN72" s="9"/>
      <c r="EO72" s="9"/>
      <c r="EP72" s="9"/>
      <c r="EQ72" s="9"/>
      <c r="ER72" s="9"/>
      <c r="ES72" s="9"/>
      <c r="ET72" s="9"/>
      <c r="EU72" s="9"/>
      <c r="EV72" s="9"/>
      <c r="EW72" s="9"/>
      <c r="EX72" s="9"/>
    </row>
    <row r="73" spans="1:154" ht="45" x14ac:dyDescent="0.35">
      <c r="A73" s="48"/>
      <c r="B73" s="49"/>
      <c r="C73" s="49"/>
      <c r="D73" s="69" t="s">
        <v>71</v>
      </c>
      <c r="E73" s="49"/>
      <c r="F73" s="49"/>
      <c r="G73" s="64" t="s">
        <v>72</v>
      </c>
      <c r="H73" s="86">
        <f t="shared" ref="H73" si="33">+H88</f>
        <v>343000</v>
      </c>
      <c r="I73" s="86">
        <f t="shared" ref="I73" si="34">+I88</f>
        <v>342100</v>
      </c>
      <c r="J73" s="86">
        <f t="shared" si="28"/>
        <v>900</v>
      </c>
      <c r="K73" s="87">
        <f t="shared" si="15"/>
        <v>99.74</v>
      </c>
      <c r="L73" s="86">
        <f t="shared" ref="L73:N73" si="35">+L88</f>
        <v>343000</v>
      </c>
      <c r="M73" s="86">
        <v>162870</v>
      </c>
      <c r="N73" s="86">
        <f t="shared" si="35"/>
        <v>174986</v>
      </c>
      <c r="O73" s="86">
        <f t="shared" si="23"/>
        <v>337856</v>
      </c>
      <c r="P73" s="86">
        <f t="shared" si="18"/>
        <v>5144</v>
      </c>
      <c r="Q73" s="87">
        <f t="shared" si="19"/>
        <v>98.5</v>
      </c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  <c r="DI73" s="9"/>
      <c r="DJ73" s="9"/>
      <c r="DK73" s="9"/>
      <c r="DL73" s="9"/>
      <c r="DM73" s="9"/>
      <c r="DN73" s="9"/>
      <c r="DO73" s="9"/>
      <c r="DP73" s="9"/>
      <c r="DQ73" s="9"/>
      <c r="DR73" s="9"/>
      <c r="DS73" s="9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9"/>
      <c r="EE73" s="9"/>
      <c r="EF73" s="9"/>
      <c r="EG73" s="9"/>
      <c r="EH73" s="9"/>
      <c r="EI73" s="9"/>
      <c r="EJ73" s="9"/>
      <c r="EK73" s="9"/>
      <c r="EL73" s="9"/>
      <c r="EM73" s="9"/>
      <c r="EN73" s="9"/>
      <c r="EO73" s="9"/>
      <c r="EP73" s="9"/>
      <c r="EQ73" s="9"/>
      <c r="ER73" s="9"/>
      <c r="ES73" s="9"/>
      <c r="ET73" s="9"/>
      <c r="EU73" s="9"/>
      <c r="EV73" s="9"/>
      <c r="EW73" s="9"/>
      <c r="EX73" s="9"/>
    </row>
    <row r="74" spans="1:154" x14ac:dyDescent="0.35">
      <c r="A74" s="48"/>
      <c r="B74" s="49"/>
      <c r="C74" s="49"/>
      <c r="D74" s="69" t="s">
        <v>73</v>
      </c>
      <c r="E74" s="49"/>
      <c r="F74" s="49"/>
      <c r="G74" s="64" t="s">
        <v>74</v>
      </c>
      <c r="H74" s="86">
        <f t="shared" ref="H74" si="36">+H95</f>
        <v>0</v>
      </c>
      <c r="I74" s="86">
        <f t="shared" ref="I74" si="37">+I95</f>
        <v>0</v>
      </c>
      <c r="J74" s="86">
        <f t="shared" ref="J74:J76" si="38">+J95</f>
        <v>0</v>
      </c>
      <c r="K74" s="87" t="e">
        <f t="shared" si="15"/>
        <v>#DIV/0!</v>
      </c>
      <c r="L74" s="86">
        <f t="shared" ref="L74:N74" si="39">+L95</f>
        <v>0</v>
      </c>
      <c r="M74" s="86">
        <v>0</v>
      </c>
      <c r="N74" s="86">
        <f t="shared" si="39"/>
        <v>0</v>
      </c>
      <c r="O74" s="86">
        <f t="shared" ref="O74:O76" si="40">+O95</f>
        <v>0</v>
      </c>
      <c r="P74" s="86">
        <f t="shared" si="18"/>
        <v>0</v>
      </c>
      <c r="Q74" s="87" t="e">
        <f t="shared" si="19"/>
        <v>#DIV/0!</v>
      </c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  <c r="DR74" s="9"/>
      <c r="DS74" s="9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9"/>
      <c r="EG74" s="9"/>
      <c r="EH74" s="9"/>
      <c r="EI74" s="9"/>
      <c r="EJ74" s="9"/>
      <c r="EK74" s="9"/>
      <c r="EL74" s="9"/>
      <c r="EM74" s="9"/>
      <c r="EN74" s="9"/>
      <c r="EO74" s="9"/>
      <c r="EP74" s="9"/>
      <c r="EQ74" s="9"/>
      <c r="ER74" s="9"/>
      <c r="ES74" s="9"/>
      <c r="ET74" s="9"/>
      <c r="EU74" s="9"/>
      <c r="EV74" s="9"/>
      <c r="EW74" s="9"/>
      <c r="EX74" s="9"/>
    </row>
    <row r="75" spans="1:154" ht="45" x14ac:dyDescent="0.35">
      <c r="A75" s="48"/>
      <c r="B75" s="49"/>
      <c r="C75" s="49"/>
      <c r="D75" s="69" t="s">
        <v>75</v>
      </c>
      <c r="E75" s="49"/>
      <c r="F75" s="49"/>
      <c r="G75" s="64" t="s">
        <v>76</v>
      </c>
      <c r="H75" s="86">
        <f t="shared" ref="H75" si="41">+H96</f>
        <v>695000</v>
      </c>
      <c r="I75" s="86">
        <f t="shared" ref="I75" si="42">+I96</f>
        <v>687081</v>
      </c>
      <c r="J75" s="86">
        <f t="shared" si="38"/>
        <v>7919</v>
      </c>
      <c r="K75" s="87">
        <f t="shared" si="15"/>
        <v>98.86</v>
      </c>
      <c r="L75" s="86">
        <f t="shared" ref="L75:N75" si="43">+L96</f>
        <v>695000</v>
      </c>
      <c r="M75" s="86">
        <v>168063</v>
      </c>
      <c r="N75" s="86">
        <f t="shared" si="43"/>
        <v>262921</v>
      </c>
      <c r="O75" s="86">
        <f t="shared" si="40"/>
        <v>430984</v>
      </c>
      <c r="P75" s="86">
        <f t="shared" si="18"/>
        <v>264016</v>
      </c>
      <c r="Q75" s="87">
        <f t="shared" si="19"/>
        <v>62.01</v>
      </c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9"/>
      <c r="DJ75" s="9"/>
      <c r="DK75" s="9"/>
      <c r="DL75" s="9"/>
      <c r="DM75" s="9"/>
      <c r="DN75" s="9"/>
      <c r="DO75" s="9"/>
      <c r="DP75" s="9"/>
      <c r="DQ75" s="9"/>
      <c r="DR75" s="9"/>
      <c r="DS75" s="9"/>
      <c r="DT75" s="9"/>
      <c r="DU75" s="9"/>
      <c r="DV75" s="9"/>
      <c r="DW75" s="9"/>
      <c r="DX75" s="9"/>
      <c r="DY75" s="9"/>
      <c r="DZ75" s="9"/>
      <c r="EA75" s="9"/>
      <c r="EB75" s="9"/>
      <c r="EC75" s="9"/>
      <c r="ED75" s="9"/>
      <c r="EE75" s="9"/>
      <c r="EF75" s="9"/>
      <c r="EG75" s="9"/>
      <c r="EH75" s="9"/>
      <c r="EI75" s="9"/>
      <c r="EJ75" s="9"/>
      <c r="EK75" s="9"/>
      <c r="EL75" s="9"/>
      <c r="EM75" s="9"/>
      <c r="EN75" s="9"/>
      <c r="EO75" s="9"/>
      <c r="EP75" s="9"/>
      <c r="EQ75" s="9"/>
      <c r="ER75" s="9"/>
      <c r="ES75" s="9"/>
      <c r="ET75" s="9"/>
      <c r="EU75" s="9"/>
      <c r="EV75" s="9"/>
      <c r="EW75" s="9"/>
      <c r="EX75" s="9"/>
    </row>
    <row r="76" spans="1:154" x14ac:dyDescent="0.35">
      <c r="A76" s="48"/>
      <c r="B76" s="49"/>
      <c r="C76" s="49"/>
      <c r="D76" s="69" t="s">
        <v>77</v>
      </c>
      <c r="E76" s="49"/>
      <c r="F76" s="49"/>
      <c r="G76" s="64" t="s">
        <v>78</v>
      </c>
      <c r="H76" s="86">
        <f t="shared" ref="H76" si="44">+H97</f>
        <v>1919200</v>
      </c>
      <c r="I76" s="86">
        <f t="shared" ref="I76" si="45">+I97</f>
        <v>1909200</v>
      </c>
      <c r="J76" s="86">
        <f t="shared" si="38"/>
        <v>10000</v>
      </c>
      <c r="K76" s="87">
        <f t="shared" si="15"/>
        <v>99.48</v>
      </c>
      <c r="L76" s="86">
        <f t="shared" ref="L76:N76" si="46">+L97</f>
        <v>1919200</v>
      </c>
      <c r="M76" s="86">
        <v>894337</v>
      </c>
      <c r="N76" s="86">
        <f t="shared" si="46"/>
        <v>962904</v>
      </c>
      <c r="O76" s="86">
        <f t="shared" si="40"/>
        <v>1857241</v>
      </c>
      <c r="P76" s="86">
        <f t="shared" si="18"/>
        <v>61959</v>
      </c>
      <c r="Q76" s="87">
        <f t="shared" si="19"/>
        <v>96.77</v>
      </c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9"/>
      <c r="CW76" s="9"/>
      <c r="CX76" s="9"/>
      <c r="CY76" s="9"/>
      <c r="CZ76" s="9"/>
      <c r="DA76" s="9"/>
      <c r="DB76" s="9"/>
      <c r="DC76" s="9"/>
      <c r="DD76" s="9"/>
      <c r="DE76" s="9"/>
      <c r="DF76" s="9"/>
      <c r="DG76" s="9"/>
      <c r="DH76" s="9"/>
      <c r="DI76" s="9"/>
      <c r="DJ76" s="9"/>
      <c r="DK76" s="9"/>
      <c r="DL76" s="9"/>
      <c r="DM76" s="9"/>
      <c r="DN76" s="9"/>
      <c r="DO76" s="9"/>
      <c r="DP76" s="9"/>
      <c r="DQ76" s="9"/>
      <c r="DR76" s="9"/>
      <c r="DS76" s="9"/>
      <c r="DT76" s="9"/>
      <c r="DU76" s="9"/>
      <c r="DV76" s="9"/>
      <c r="DW76" s="9"/>
      <c r="DX76" s="9"/>
      <c r="DY76" s="9"/>
      <c r="DZ76" s="9"/>
      <c r="EA76" s="9"/>
      <c r="EB76" s="9"/>
      <c r="EC76" s="9"/>
      <c r="ED76" s="9"/>
      <c r="EE76" s="9"/>
      <c r="EF76" s="9"/>
      <c r="EG76" s="9"/>
      <c r="EH76" s="9"/>
      <c r="EI76" s="9"/>
      <c r="EJ76" s="9"/>
      <c r="EK76" s="9"/>
      <c r="EL76" s="9"/>
      <c r="EM76" s="9"/>
      <c r="EN76" s="9"/>
      <c r="EO76" s="9"/>
      <c r="EP76" s="9"/>
      <c r="EQ76" s="9"/>
      <c r="ER76" s="9"/>
      <c r="ES76" s="9"/>
      <c r="ET76" s="9"/>
      <c r="EU76" s="9"/>
      <c r="EV76" s="9"/>
      <c r="EW76" s="9"/>
      <c r="EX76" s="9"/>
    </row>
    <row r="77" spans="1:154" x14ac:dyDescent="0.35">
      <c r="A77" s="48"/>
      <c r="B77" s="49"/>
      <c r="C77" s="49"/>
      <c r="D77" s="69" t="s">
        <v>79</v>
      </c>
      <c r="E77" s="49"/>
      <c r="F77" s="49"/>
      <c r="G77" s="64" t="s">
        <v>80</v>
      </c>
      <c r="H77" s="86">
        <f t="shared" ref="H77" si="47">+H102</f>
        <v>12800</v>
      </c>
      <c r="I77" s="86">
        <f t="shared" ref="I77" si="48">+I102</f>
        <v>12800</v>
      </c>
      <c r="J77" s="86">
        <f>+J102</f>
        <v>0</v>
      </c>
      <c r="K77" s="87">
        <f t="shared" si="15"/>
        <v>100</v>
      </c>
      <c r="L77" s="86">
        <f t="shared" ref="L77:N77" si="49">+L102</f>
        <v>12800</v>
      </c>
      <c r="M77" s="86">
        <v>0</v>
      </c>
      <c r="N77" s="86">
        <f t="shared" si="49"/>
        <v>12795</v>
      </c>
      <c r="O77" s="86">
        <f>+O102</f>
        <v>12795</v>
      </c>
      <c r="P77" s="86">
        <f t="shared" si="18"/>
        <v>5</v>
      </c>
      <c r="Q77" s="87">
        <f t="shared" si="19"/>
        <v>99.96</v>
      </c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9"/>
      <c r="CH77" s="9"/>
      <c r="CI77" s="9"/>
      <c r="CJ77" s="9"/>
      <c r="CK77" s="9"/>
      <c r="CL77" s="9"/>
      <c r="CM77" s="9"/>
      <c r="CN77" s="9"/>
      <c r="CO77" s="9"/>
      <c r="CP77" s="9"/>
      <c r="CQ77" s="9"/>
      <c r="CR77" s="9"/>
      <c r="CS77" s="9"/>
      <c r="CT77" s="9"/>
      <c r="CU77" s="9"/>
      <c r="CV77" s="9"/>
      <c r="CW77" s="9"/>
      <c r="CX77" s="9"/>
      <c r="CY77" s="9"/>
      <c r="CZ77" s="9"/>
      <c r="DA77" s="9"/>
      <c r="DB77" s="9"/>
      <c r="DC77" s="9"/>
      <c r="DD77" s="9"/>
      <c r="DE77" s="9"/>
      <c r="DF77" s="9"/>
      <c r="DG77" s="9"/>
      <c r="DH77" s="9"/>
      <c r="DI77" s="9"/>
      <c r="DJ77" s="9"/>
      <c r="DK77" s="9"/>
      <c r="DL77" s="9"/>
      <c r="DM77" s="9"/>
      <c r="DN77" s="9"/>
      <c r="DO77" s="9"/>
      <c r="DP77" s="9"/>
      <c r="DQ77" s="9"/>
      <c r="DR77" s="9"/>
      <c r="DS77" s="9"/>
      <c r="DT77" s="9"/>
      <c r="DU77" s="9"/>
      <c r="DV77" s="9"/>
      <c r="DW77" s="9"/>
      <c r="DX77" s="9"/>
      <c r="DY77" s="9"/>
      <c r="DZ77" s="9"/>
      <c r="EA77" s="9"/>
      <c r="EB77" s="9"/>
      <c r="EC77" s="9"/>
      <c r="ED77" s="9"/>
      <c r="EE77" s="9"/>
      <c r="EF77" s="9"/>
      <c r="EG77" s="9"/>
      <c r="EH77" s="9"/>
      <c r="EI77" s="9"/>
      <c r="EJ77" s="9"/>
      <c r="EK77" s="9"/>
      <c r="EL77" s="9"/>
      <c r="EM77" s="9"/>
      <c r="EN77" s="9"/>
      <c r="EO77" s="9"/>
      <c r="EP77" s="9"/>
      <c r="EQ77" s="9"/>
      <c r="ER77" s="9"/>
      <c r="ES77" s="9"/>
      <c r="ET77" s="9"/>
      <c r="EU77" s="9"/>
      <c r="EV77" s="9"/>
      <c r="EW77" s="9"/>
      <c r="EX77" s="9"/>
    </row>
    <row r="78" spans="1:154" ht="90" x14ac:dyDescent="0.35">
      <c r="A78" s="48"/>
      <c r="B78" s="49"/>
      <c r="C78" s="49"/>
      <c r="D78" s="69" t="s">
        <v>81</v>
      </c>
      <c r="E78" s="49"/>
      <c r="F78" s="49"/>
      <c r="G78" s="88" t="s">
        <v>203</v>
      </c>
      <c r="H78" s="86">
        <f>H103</f>
        <v>0</v>
      </c>
      <c r="I78" s="86">
        <f>I103</f>
        <v>0</v>
      </c>
      <c r="J78" s="86">
        <v>0</v>
      </c>
      <c r="K78" s="87" t="e">
        <f t="shared" si="15"/>
        <v>#DIV/0!</v>
      </c>
      <c r="L78" s="86">
        <f>L103</f>
        <v>0</v>
      </c>
      <c r="M78" s="86">
        <v>0</v>
      </c>
      <c r="N78" s="86">
        <f>N103</f>
        <v>0</v>
      </c>
      <c r="O78" s="86">
        <f>O103</f>
        <v>0</v>
      </c>
      <c r="P78" s="86">
        <f t="shared" si="18"/>
        <v>0</v>
      </c>
      <c r="Q78" s="87" t="e">
        <f t="shared" ref="Q78:Q112" si="50">ROUND(O78/L78*100,2)</f>
        <v>#DIV/0!</v>
      </c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  <c r="CG78" s="9"/>
      <c r="CH78" s="9"/>
      <c r="CI78" s="9"/>
      <c r="CJ78" s="9"/>
      <c r="CK78" s="9"/>
      <c r="CL78" s="9"/>
      <c r="CM78" s="9"/>
      <c r="CN78" s="9"/>
      <c r="CO78" s="9"/>
      <c r="CP78" s="9"/>
      <c r="CQ78" s="9"/>
      <c r="CR78" s="9"/>
      <c r="CS78" s="9"/>
      <c r="CT78" s="9"/>
      <c r="CU78" s="9"/>
      <c r="CV78" s="9"/>
      <c r="CW78" s="9"/>
      <c r="CX78" s="9"/>
      <c r="CY78" s="9"/>
      <c r="CZ78" s="9"/>
      <c r="DA78" s="9"/>
      <c r="DB78" s="9"/>
      <c r="DC78" s="9"/>
      <c r="DD78" s="9"/>
      <c r="DE78" s="9"/>
      <c r="DF78" s="9"/>
      <c r="DG78" s="9"/>
      <c r="DH78" s="9"/>
      <c r="DI78" s="9"/>
      <c r="DJ78" s="9"/>
      <c r="DK78" s="9"/>
      <c r="DL78" s="9"/>
      <c r="DM78" s="9"/>
      <c r="DN78" s="9"/>
      <c r="DO78" s="9"/>
      <c r="DP78" s="9"/>
      <c r="DQ78" s="9"/>
      <c r="DR78" s="9"/>
      <c r="DS78" s="9"/>
      <c r="DT78" s="9"/>
      <c r="DU78" s="9"/>
      <c r="DV78" s="9"/>
      <c r="DW78" s="9"/>
      <c r="DX78" s="9"/>
      <c r="DY78" s="9"/>
      <c r="DZ78" s="9"/>
      <c r="EA78" s="9"/>
      <c r="EB78" s="9"/>
      <c r="EC78" s="9"/>
      <c r="ED78" s="9"/>
      <c r="EE78" s="9"/>
      <c r="EF78" s="9"/>
      <c r="EG78" s="9"/>
      <c r="EH78" s="9"/>
      <c r="EI78" s="9"/>
      <c r="EJ78" s="9"/>
      <c r="EK78" s="9"/>
      <c r="EL78" s="9"/>
      <c r="EM78" s="9"/>
      <c r="EN78" s="9"/>
      <c r="EO78" s="9"/>
      <c r="EP78" s="9"/>
      <c r="EQ78" s="9"/>
      <c r="ER78" s="9"/>
      <c r="ES78" s="9"/>
      <c r="ET78" s="9"/>
      <c r="EU78" s="9"/>
      <c r="EV78" s="9"/>
      <c r="EW78" s="9"/>
      <c r="EX78" s="9"/>
    </row>
    <row r="79" spans="1:154" x14ac:dyDescent="0.35">
      <c r="A79" s="48"/>
      <c r="B79" s="49"/>
      <c r="C79" s="49"/>
      <c r="D79" s="69" t="s">
        <v>82</v>
      </c>
      <c r="E79" s="49"/>
      <c r="F79" s="49"/>
      <c r="G79" s="64" t="s">
        <v>83</v>
      </c>
      <c r="H79" s="86">
        <f>+H80</f>
        <v>0</v>
      </c>
      <c r="I79" s="86">
        <f>+I80</f>
        <v>0</v>
      </c>
      <c r="J79" s="86">
        <f>+J80</f>
        <v>0</v>
      </c>
      <c r="K79" s="87" t="e">
        <f t="shared" si="15"/>
        <v>#DIV/0!</v>
      </c>
      <c r="L79" s="86">
        <f>+L80</f>
        <v>0</v>
      </c>
      <c r="M79" s="86">
        <v>0</v>
      </c>
      <c r="N79" s="86">
        <f>+N80</f>
        <v>0</v>
      </c>
      <c r="O79" s="86">
        <f>+O80</f>
        <v>0</v>
      </c>
      <c r="P79" s="86">
        <f t="shared" si="18"/>
        <v>0</v>
      </c>
      <c r="Q79" s="87" t="e">
        <f t="shared" si="50"/>
        <v>#DIV/0!</v>
      </c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9"/>
      <c r="CW79" s="9"/>
      <c r="CX79" s="9"/>
      <c r="CY79" s="9"/>
      <c r="CZ79" s="9"/>
      <c r="DA79" s="9"/>
      <c r="DB79" s="9"/>
      <c r="DC79" s="9"/>
      <c r="DD79" s="9"/>
      <c r="DE79" s="9"/>
      <c r="DF79" s="9"/>
      <c r="DG79" s="9"/>
      <c r="DH79" s="9"/>
      <c r="DI79" s="9"/>
      <c r="DJ79" s="9"/>
      <c r="DK79" s="9"/>
      <c r="DL79" s="9"/>
      <c r="DM79" s="9"/>
      <c r="DN79" s="9"/>
      <c r="DO79" s="9"/>
      <c r="DP79" s="9"/>
      <c r="DQ79" s="9"/>
      <c r="DR79" s="9"/>
      <c r="DS79" s="9"/>
      <c r="DT79" s="9"/>
      <c r="DU79" s="9"/>
      <c r="DV79" s="9"/>
      <c r="DW79" s="9"/>
      <c r="DX79" s="9"/>
      <c r="DY79" s="9"/>
      <c r="DZ79" s="9"/>
      <c r="EA79" s="9"/>
      <c r="EB79" s="9"/>
      <c r="EC79" s="9"/>
      <c r="ED79" s="9"/>
      <c r="EE79" s="9"/>
      <c r="EF79" s="9"/>
      <c r="EG79" s="9"/>
      <c r="EH79" s="9"/>
      <c r="EI79" s="9"/>
      <c r="EJ79" s="9"/>
      <c r="EK79" s="9"/>
      <c r="EL79" s="9"/>
      <c r="EM79" s="9"/>
      <c r="EN79" s="9"/>
      <c r="EO79" s="9"/>
      <c r="EP79" s="9"/>
      <c r="EQ79" s="9"/>
      <c r="ER79" s="9"/>
      <c r="ES79" s="9"/>
      <c r="ET79" s="9"/>
      <c r="EU79" s="9"/>
      <c r="EV79" s="9"/>
      <c r="EW79" s="9"/>
      <c r="EX79" s="9"/>
    </row>
    <row r="80" spans="1:154" x14ac:dyDescent="0.35">
      <c r="A80" s="48"/>
      <c r="B80" s="49"/>
      <c r="C80" s="49"/>
      <c r="D80" s="69" t="s">
        <v>84</v>
      </c>
      <c r="E80" s="49"/>
      <c r="F80" s="49"/>
      <c r="G80" s="64" t="s">
        <v>85</v>
      </c>
      <c r="H80" s="86">
        <f>H105</f>
        <v>0</v>
      </c>
      <c r="I80" s="86">
        <f>I105</f>
        <v>0</v>
      </c>
      <c r="J80" s="86">
        <f>J175</f>
        <v>0</v>
      </c>
      <c r="K80" s="87" t="e">
        <f t="shared" si="15"/>
        <v>#DIV/0!</v>
      </c>
      <c r="L80" s="86">
        <f>L105</f>
        <v>0</v>
      </c>
      <c r="M80" s="86">
        <v>0</v>
      </c>
      <c r="N80" s="86">
        <f>N105</f>
        <v>0</v>
      </c>
      <c r="O80" s="86">
        <f>O105</f>
        <v>0</v>
      </c>
      <c r="P80" s="86">
        <f t="shared" si="18"/>
        <v>0</v>
      </c>
      <c r="Q80" s="87" t="e">
        <f t="shared" si="50"/>
        <v>#DIV/0!</v>
      </c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  <c r="CG80" s="9"/>
      <c r="CH80" s="9"/>
      <c r="CI80" s="9"/>
      <c r="CJ80" s="9"/>
      <c r="CK80" s="9"/>
      <c r="CL80" s="9"/>
      <c r="CM80" s="9"/>
      <c r="CN80" s="9"/>
      <c r="CO80" s="9"/>
      <c r="CP80" s="9"/>
      <c r="CQ80" s="9"/>
      <c r="CR80" s="9"/>
      <c r="CS80" s="9"/>
      <c r="CT80" s="9"/>
      <c r="CU80" s="9"/>
      <c r="CV80" s="9"/>
      <c r="CW80" s="9"/>
      <c r="CX80" s="9"/>
      <c r="CY80" s="9"/>
      <c r="CZ80" s="9"/>
      <c r="DA80" s="9"/>
      <c r="DB80" s="9"/>
      <c r="DC80" s="9"/>
      <c r="DD80" s="9"/>
      <c r="DE80" s="9"/>
      <c r="DF80" s="9"/>
      <c r="DG80" s="9"/>
      <c r="DH80" s="9"/>
      <c r="DI80" s="9"/>
      <c r="DJ80" s="9"/>
      <c r="DK80" s="9"/>
      <c r="DL80" s="9"/>
      <c r="DM80" s="9"/>
      <c r="DN80" s="9"/>
      <c r="DO80" s="9"/>
      <c r="DP80" s="9"/>
      <c r="DQ80" s="9"/>
      <c r="DR80" s="9"/>
      <c r="DS80" s="9"/>
      <c r="DT80" s="9"/>
      <c r="DU80" s="9"/>
      <c r="DV80" s="9"/>
      <c r="DW80" s="9"/>
      <c r="DX80" s="9"/>
      <c r="DY80" s="9"/>
      <c r="DZ80" s="9"/>
      <c r="EA80" s="9"/>
      <c r="EB80" s="9"/>
      <c r="EC80" s="9"/>
      <c r="ED80" s="9"/>
      <c r="EE80" s="9"/>
      <c r="EF80" s="9"/>
      <c r="EG80" s="9"/>
      <c r="EH80" s="9"/>
      <c r="EI80" s="9"/>
      <c r="EJ80" s="9"/>
      <c r="EK80" s="9"/>
      <c r="EL80" s="9"/>
      <c r="EM80" s="9"/>
      <c r="EN80" s="9"/>
      <c r="EO80" s="9"/>
      <c r="EP80" s="9"/>
      <c r="EQ80" s="9"/>
      <c r="ER80" s="9"/>
      <c r="ES80" s="9"/>
      <c r="ET80" s="9"/>
      <c r="EU80" s="9"/>
      <c r="EV80" s="9"/>
      <c r="EW80" s="9"/>
      <c r="EX80" s="9"/>
    </row>
    <row r="81" spans="1:154" ht="45" x14ac:dyDescent="0.35">
      <c r="A81" s="48"/>
      <c r="B81" s="49"/>
      <c r="C81" s="49"/>
      <c r="D81" s="49">
        <v>85</v>
      </c>
      <c r="E81" s="49"/>
      <c r="F81" s="49"/>
      <c r="G81" s="64" t="s">
        <v>86</v>
      </c>
      <c r="H81" s="86">
        <f>+H109</f>
        <v>0</v>
      </c>
      <c r="I81" s="86">
        <f>+I109</f>
        <v>0</v>
      </c>
      <c r="J81" s="86">
        <f>+J109</f>
        <v>0</v>
      </c>
      <c r="K81" s="87" t="e">
        <f t="shared" si="15"/>
        <v>#DIV/0!</v>
      </c>
      <c r="L81" s="86">
        <f>+L109</f>
        <v>0</v>
      </c>
      <c r="M81" s="86">
        <v>-5674</v>
      </c>
      <c r="N81" s="86">
        <f>+N109</f>
        <v>-138840</v>
      </c>
      <c r="O81" s="86">
        <f>+O109</f>
        <v>-144514</v>
      </c>
      <c r="P81" s="86">
        <f t="shared" si="18"/>
        <v>144514</v>
      </c>
      <c r="Q81" s="87" t="e">
        <f t="shared" si="50"/>
        <v>#DIV/0!</v>
      </c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  <c r="CE81" s="9"/>
      <c r="CF81" s="9"/>
      <c r="CG81" s="9"/>
      <c r="CH81" s="9"/>
      <c r="CI81" s="9"/>
      <c r="CJ81" s="9"/>
      <c r="CK81" s="9"/>
      <c r="CL81" s="9"/>
      <c r="CM81" s="9"/>
      <c r="CN81" s="9"/>
      <c r="CO81" s="9"/>
      <c r="CP81" s="9"/>
      <c r="CQ81" s="9"/>
      <c r="CR81" s="9"/>
      <c r="CS81" s="9"/>
      <c r="CT81" s="9"/>
      <c r="CU81" s="9"/>
      <c r="CV81" s="9"/>
      <c r="CW81" s="9"/>
      <c r="CX81" s="9"/>
      <c r="CY81" s="9"/>
      <c r="CZ81" s="9"/>
      <c r="DA81" s="9"/>
      <c r="DB81" s="9"/>
      <c r="DC81" s="9"/>
      <c r="DD81" s="9"/>
      <c r="DE81" s="9"/>
      <c r="DF81" s="9"/>
      <c r="DG81" s="9"/>
      <c r="DH81" s="9"/>
      <c r="DI81" s="9"/>
      <c r="DJ81" s="9"/>
      <c r="DK81" s="9"/>
      <c r="DL81" s="9"/>
      <c r="DM81" s="9"/>
      <c r="DN81" s="9"/>
      <c r="DO81" s="9"/>
      <c r="DP81" s="9"/>
      <c r="DQ81" s="9"/>
      <c r="DR81" s="9"/>
      <c r="DS81" s="9"/>
      <c r="DT81" s="9"/>
      <c r="DU81" s="9"/>
      <c r="DV81" s="9"/>
      <c r="DW81" s="9"/>
      <c r="DX81" s="9"/>
      <c r="DY81" s="9"/>
      <c r="DZ81" s="9"/>
      <c r="EA81" s="9"/>
      <c r="EB81" s="9"/>
      <c r="EC81" s="9"/>
      <c r="ED81" s="9"/>
      <c r="EE81" s="9"/>
      <c r="EF81" s="9"/>
      <c r="EG81" s="9"/>
      <c r="EH81" s="9"/>
      <c r="EI81" s="9"/>
      <c r="EJ81" s="9"/>
      <c r="EK81" s="9"/>
      <c r="EL81" s="9"/>
      <c r="EM81" s="9"/>
      <c r="EN81" s="9"/>
      <c r="EO81" s="9"/>
      <c r="EP81" s="9"/>
      <c r="EQ81" s="9"/>
      <c r="ER81" s="9"/>
      <c r="ES81" s="9"/>
      <c r="ET81" s="9"/>
      <c r="EU81" s="9"/>
      <c r="EV81" s="9"/>
      <c r="EW81" s="9"/>
      <c r="EX81" s="9"/>
    </row>
    <row r="82" spans="1:154" x14ac:dyDescent="0.35">
      <c r="A82" s="211">
        <v>5004</v>
      </c>
      <c r="B82" s="212"/>
      <c r="C82" s="212"/>
      <c r="D82" s="212"/>
      <c r="E82" s="212"/>
      <c r="F82" s="212"/>
      <c r="G82" s="91" t="s">
        <v>87</v>
      </c>
      <c r="H82" s="92">
        <f>+H83+H104+H105+H109</f>
        <v>3980600</v>
      </c>
      <c r="I82" s="92">
        <f>+I83+I104+I105+I109</f>
        <v>3957246</v>
      </c>
      <c r="J82" s="92">
        <f>+J83+J104+J106+J109</f>
        <v>23354</v>
      </c>
      <c r="K82" s="87">
        <f t="shared" si="15"/>
        <v>99.41</v>
      </c>
      <c r="L82" s="92">
        <f>+L83+L104+L105+L109</f>
        <v>3980600</v>
      </c>
      <c r="M82" s="92">
        <v>1683761</v>
      </c>
      <c r="N82" s="92">
        <f>+N83+N104+N105+N109</f>
        <v>1770965</v>
      </c>
      <c r="O82" s="92">
        <f>+O83+O104+O106+O109</f>
        <v>3454726</v>
      </c>
      <c r="P82" s="92">
        <f t="shared" si="18"/>
        <v>525874</v>
      </c>
      <c r="Q82" s="85">
        <f t="shared" si="50"/>
        <v>86.79</v>
      </c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  <c r="CC82" s="9"/>
      <c r="CD82" s="9"/>
      <c r="CE82" s="9"/>
      <c r="CF82" s="9"/>
      <c r="CG82" s="9"/>
      <c r="CH82" s="9"/>
      <c r="CI82" s="9"/>
      <c r="CJ82" s="9"/>
      <c r="CK82" s="9"/>
      <c r="CL82" s="9"/>
      <c r="CM82" s="9"/>
      <c r="CN82" s="9"/>
      <c r="CO82" s="9"/>
      <c r="CP82" s="9"/>
      <c r="CQ82" s="9"/>
      <c r="CR82" s="9"/>
      <c r="CS82" s="9"/>
      <c r="CT82" s="9"/>
      <c r="CU82" s="9"/>
      <c r="CV82" s="9"/>
      <c r="CW82" s="9"/>
      <c r="CX82" s="9"/>
      <c r="CY82" s="9"/>
      <c r="CZ82" s="9"/>
      <c r="DA82" s="9"/>
      <c r="DB82" s="9"/>
      <c r="DC82" s="9"/>
      <c r="DD82" s="9"/>
      <c r="DE82" s="9"/>
      <c r="DF82" s="9"/>
      <c r="DG82" s="9"/>
      <c r="DH82" s="9"/>
      <c r="DI82" s="9"/>
      <c r="DJ82" s="9"/>
      <c r="DK82" s="9"/>
      <c r="DL82" s="9"/>
      <c r="DM82" s="9"/>
      <c r="DN82" s="9"/>
      <c r="DO82" s="9"/>
      <c r="DP82" s="9"/>
      <c r="DQ82" s="9"/>
      <c r="DR82" s="9"/>
      <c r="DS82" s="9"/>
      <c r="DT82" s="9"/>
      <c r="DU82" s="9"/>
      <c r="DV82" s="9"/>
      <c r="DW82" s="9"/>
      <c r="DX82" s="9"/>
      <c r="DY82" s="9"/>
      <c r="DZ82" s="9"/>
      <c r="EA82" s="9"/>
      <c r="EB82" s="9"/>
      <c r="EC82" s="9"/>
      <c r="ED82" s="9"/>
      <c r="EE82" s="9"/>
      <c r="EF82" s="9"/>
      <c r="EG82" s="9"/>
      <c r="EH82" s="9"/>
      <c r="EI82" s="9"/>
      <c r="EJ82" s="9"/>
      <c r="EK82" s="9"/>
      <c r="EL82" s="9"/>
      <c r="EM82" s="9"/>
      <c r="EN82" s="9"/>
      <c r="EO82" s="9"/>
      <c r="EP82" s="9"/>
      <c r="EQ82" s="9"/>
      <c r="ER82" s="9"/>
      <c r="ES82" s="9"/>
      <c r="ET82" s="9"/>
      <c r="EU82" s="9"/>
      <c r="EV82" s="9"/>
      <c r="EW82" s="9"/>
      <c r="EX82" s="9"/>
    </row>
    <row r="83" spans="1:154" x14ac:dyDescent="0.35">
      <c r="A83" s="89"/>
      <c r="B83" s="90"/>
      <c r="C83" s="90"/>
      <c r="D83" s="90" t="s">
        <v>32</v>
      </c>
      <c r="E83" s="90"/>
      <c r="F83" s="90"/>
      <c r="G83" s="64" t="s">
        <v>62</v>
      </c>
      <c r="H83" s="86">
        <f>H84+H85+H86+H87+H88+H95+H96+H97+H102+H103</f>
        <v>3980600</v>
      </c>
      <c r="I83" s="86">
        <f>I84+I85+I86+I87+I88+I95+I96+I97+I102+I103</f>
        <v>3957246</v>
      </c>
      <c r="J83" s="86">
        <f t="shared" ref="J83" si="51">J84+J85+J86+J87+J88+J95+J96+J97+J102+J103</f>
        <v>23354</v>
      </c>
      <c r="K83" s="87">
        <f t="shared" si="15"/>
        <v>99.41</v>
      </c>
      <c r="L83" s="86">
        <f>L84+L85+L86+L87+L88+L95+L96+L97+L102+L103</f>
        <v>3980600</v>
      </c>
      <c r="M83" s="86">
        <v>1689435</v>
      </c>
      <c r="N83" s="86">
        <f>N84+N85+N86+N87+N88+N95+N96+N97+N102+N103</f>
        <v>1909805</v>
      </c>
      <c r="O83" s="86">
        <f t="shared" ref="O83" si="52">O84+O85+O86+O87+O88+O95+O96+O97+O102+O103</f>
        <v>3599240</v>
      </c>
      <c r="P83" s="86">
        <f t="shared" si="18"/>
        <v>381360</v>
      </c>
      <c r="Q83" s="87">
        <f t="shared" si="50"/>
        <v>90.42</v>
      </c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0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  <c r="CA83" s="9"/>
      <c r="CB83" s="9"/>
      <c r="CC83" s="9"/>
      <c r="CD83" s="9"/>
      <c r="CE83" s="9"/>
      <c r="CF83" s="9"/>
      <c r="CG83" s="9"/>
      <c r="CH83" s="9"/>
      <c r="CI83" s="9"/>
      <c r="CJ83" s="9"/>
      <c r="CK83" s="9"/>
      <c r="CL83" s="9"/>
      <c r="CM83" s="9"/>
      <c r="CN83" s="9"/>
      <c r="CO83" s="9"/>
      <c r="CP83" s="9"/>
      <c r="CQ83" s="9"/>
      <c r="CR83" s="9"/>
      <c r="CS83" s="9"/>
      <c r="CT83" s="9"/>
      <c r="CU83" s="9"/>
      <c r="CV83" s="9"/>
      <c r="CW83" s="9"/>
      <c r="CX83" s="9"/>
      <c r="CY83" s="9"/>
      <c r="CZ83" s="9"/>
      <c r="DA83" s="9"/>
      <c r="DB83" s="9"/>
      <c r="DC83" s="9"/>
      <c r="DD83" s="9"/>
      <c r="DE83" s="9"/>
      <c r="DF83" s="9"/>
      <c r="DG83" s="9"/>
      <c r="DH83" s="9"/>
      <c r="DI83" s="9"/>
      <c r="DJ83" s="9"/>
      <c r="DK83" s="9"/>
      <c r="DL83" s="9"/>
      <c r="DM83" s="9"/>
      <c r="DN83" s="9"/>
      <c r="DO83" s="9"/>
      <c r="DP83" s="9"/>
      <c r="DQ83" s="9"/>
      <c r="DR83" s="9"/>
      <c r="DS83" s="9"/>
      <c r="DT83" s="9"/>
      <c r="DU83" s="9"/>
      <c r="DV83" s="9"/>
      <c r="DW83" s="9"/>
      <c r="DX83" s="9"/>
      <c r="DY83" s="9"/>
      <c r="DZ83" s="9"/>
      <c r="EA83" s="9"/>
      <c r="EB83" s="9"/>
      <c r="EC83" s="9"/>
      <c r="ED83" s="9"/>
      <c r="EE83" s="9"/>
      <c r="EF83" s="9"/>
      <c r="EG83" s="9"/>
      <c r="EH83" s="9"/>
      <c r="EI83" s="9"/>
      <c r="EJ83" s="9"/>
      <c r="EK83" s="9"/>
      <c r="EL83" s="9"/>
      <c r="EM83" s="9"/>
      <c r="EN83" s="9"/>
      <c r="EO83" s="9"/>
      <c r="EP83" s="9"/>
      <c r="EQ83" s="9"/>
      <c r="ER83" s="9"/>
      <c r="ES83" s="9"/>
      <c r="ET83" s="9"/>
      <c r="EU83" s="9"/>
      <c r="EV83" s="9"/>
      <c r="EW83" s="9"/>
      <c r="EX83" s="9"/>
    </row>
    <row r="84" spans="1:154" x14ac:dyDescent="0.35">
      <c r="A84" s="48"/>
      <c r="B84" s="49"/>
      <c r="C84" s="49"/>
      <c r="D84" s="49" t="s">
        <v>88</v>
      </c>
      <c r="E84" s="49"/>
      <c r="F84" s="49"/>
      <c r="G84" s="64" t="s">
        <v>64</v>
      </c>
      <c r="H84" s="86">
        <f>H112+H179+H264</f>
        <v>822000</v>
      </c>
      <c r="I84" s="86">
        <f>I112+I179+I264</f>
        <v>821700</v>
      </c>
      <c r="J84" s="86">
        <f>J112+J179+J264</f>
        <v>300</v>
      </c>
      <c r="K84" s="87">
        <f t="shared" si="15"/>
        <v>99.96</v>
      </c>
      <c r="L84" s="86">
        <f>L112+L179+L264</f>
        <v>822000</v>
      </c>
      <c r="M84" s="86">
        <v>407768</v>
      </c>
      <c r="N84" s="86">
        <f>N112+N179+N264</f>
        <v>374063</v>
      </c>
      <c r="O84" s="86">
        <f>O112+O179+O264</f>
        <v>781831</v>
      </c>
      <c r="P84" s="86">
        <f t="shared" si="18"/>
        <v>40169</v>
      </c>
      <c r="Q84" s="87">
        <f t="shared" si="50"/>
        <v>95.11</v>
      </c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  <c r="BY84" s="9"/>
      <c r="BZ84" s="9"/>
      <c r="CA84" s="9"/>
      <c r="CB84" s="9"/>
      <c r="CC84" s="9"/>
      <c r="CD84" s="9"/>
      <c r="CE84" s="9"/>
      <c r="CF84" s="9"/>
      <c r="CG84" s="9"/>
      <c r="CH84" s="9"/>
      <c r="CI84" s="9"/>
      <c r="CJ84" s="9"/>
      <c r="CK84" s="9"/>
      <c r="CL84" s="9"/>
      <c r="CM84" s="9"/>
      <c r="CN84" s="9"/>
      <c r="CO84" s="9"/>
      <c r="CP84" s="9"/>
      <c r="CQ84" s="9"/>
      <c r="CR84" s="9"/>
      <c r="CS84" s="9"/>
      <c r="CT84" s="9"/>
      <c r="CU84" s="9"/>
      <c r="CV84" s="9"/>
      <c r="CW84" s="9"/>
      <c r="CX84" s="9"/>
      <c r="CY84" s="9"/>
      <c r="CZ84" s="9"/>
      <c r="DA84" s="9"/>
      <c r="DB84" s="9"/>
      <c r="DC84" s="9"/>
      <c r="DD84" s="9"/>
      <c r="DE84" s="9"/>
      <c r="DF84" s="9"/>
      <c r="DG84" s="9"/>
      <c r="DH84" s="9"/>
      <c r="DI84" s="9"/>
      <c r="DJ84" s="9"/>
      <c r="DK84" s="9"/>
      <c r="DL84" s="9"/>
      <c r="DM84" s="9"/>
      <c r="DN84" s="9"/>
      <c r="DO84" s="9"/>
      <c r="DP84" s="9"/>
      <c r="DQ84" s="9"/>
      <c r="DR84" s="9"/>
      <c r="DS84" s="9"/>
      <c r="DT84" s="9"/>
      <c r="DU84" s="9"/>
      <c r="DV84" s="9"/>
      <c r="DW84" s="9"/>
      <c r="DX84" s="9"/>
      <c r="DY84" s="9"/>
      <c r="DZ84" s="9"/>
      <c r="EA84" s="9"/>
      <c r="EB84" s="9"/>
      <c r="EC84" s="9"/>
      <c r="ED84" s="9"/>
      <c r="EE84" s="9"/>
      <c r="EF84" s="9"/>
      <c r="EG84" s="9"/>
      <c r="EH84" s="9"/>
      <c r="EI84" s="9"/>
      <c r="EJ84" s="9"/>
      <c r="EK84" s="9"/>
      <c r="EL84" s="9"/>
      <c r="EM84" s="9"/>
      <c r="EN84" s="9"/>
      <c r="EO84" s="9"/>
      <c r="EP84" s="9"/>
      <c r="EQ84" s="9"/>
      <c r="ER84" s="9"/>
      <c r="ES84" s="9"/>
      <c r="ET84" s="9"/>
      <c r="EU84" s="9"/>
      <c r="EV84" s="9"/>
      <c r="EW84" s="9"/>
      <c r="EX84" s="9"/>
    </row>
    <row r="85" spans="1:154" x14ac:dyDescent="0.35">
      <c r="A85" s="48"/>
      <c r="B85" s="49"/>
      <c r="C85" s="49"/>
      <c r="D85" s="49" t="s">
        <v>89</v>
      </c>
      <c r="E85" s="49"/>
      <c r="F85" s="49"/>
      <c r="G85" s="64" t="s">
        <v>66</v>
      </c>
      <c r="H85" s="86">
        <f>H139+H206+H296+H389</f>
        <v>188600</v>
      </c>
      <c r="I85" s="86">
        <f>I139+I206+I296+I389</f>
        <v>184365</v>
      </c>
      <c r="J85" s="86">
        <f>J139+J206+J296+J389</f>
        <v>4235</v>
      </c>
      <c r="K85" s="87">
        <f t="shared" si="15"/>
        <v>97.75</v>
      </c>
      <c r="L85" s="86">
        <f>L139+L206+L296+L389</f>
        <v>188600</v>
      </c>
      <c r="M85" s="86">
        <v>56397</v>
      </c>
      <c r="N85" s="86">
        <f>N139+N206+N296+N389</f>
        <v>122136</v>
      </c>
      <c r="O85" s="86">
        <f>O139+O206+O296+O389</f>
        <v>178533</v>
      </c>
      <c r="P85" s="86">
        <f t="shared" si="18"/>
        <v>10067</v>
      </c>
      <c r="Q85" s="87">
        <f t="shared" si="50"/>
        <v>94.66</v>
      </c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  <c r="CC85" s="9"/>
      <c r="CD85" s="9"/>
      <c r="CE85" s="9"/>
      <c r="CF85" s="9"/>
      <c r="CG85" s="9"/>
      <c r="CH85" s="9"/>
      <c r="CI85" s="9"/>
      <c r="CJ85" s="9"/>
      <c r="CK85" s="9"/>
      <c r="CL85" s="9"/>
      <c r="CM85" s="9"/>
      <c r="CN85" s="9"/>
      <c r="CO85" s="9"/>
      <c r="CP85" s="9"/>
      <c r="CQ85" s="9"/>
      <c r="CR85" s="9"/>
      <c r="CS85" s="9"/>
      <c r="CT85" s="9"/>
      <c r="CU85" s="9"/>
      <c r="CV85" s="9"/>
      <c r="CW85" s="9"/>
      <c r="CX85" s="9"/>
      <c r="CY85" s="9"/>
      <c r="CZ85" s="9"/>
      <c r="DA85" s="9"/>
      <c r="DB85" s="9"/>
      <c r="DC85" s="9"/>
      <c r="DD85" s="9"/>
      <c r="DE85" s="9"/>
      <c r="DF85" s="9"/>
      <c r="DG85" s="9"/>
      <c r="DH85" s="9"/>
      <c r="DI85" s="9"/>
      <c r="DJ85" s="9"/>
      <c r="DK85" s="9"/>
      <c r="DL85" s="9"/>
      <c r="DM85" s="9"/>
      <c r="DN85" s="9"/>
      <c r="DO85" s="9"/>
      <c r="DP85" s="9"/>
      <c r="DQ85" s="9"/>
      <c r="DR85" s="9"/>
      <c r="DS85" s="9"/>
      <c r="DT85" s="9"/>
      <c r="DU85" s="9"/>
      <c r="DV85" s="9"/>
      <c r="DW85" s="9"/>
      <c r="DX85" s="9"/>
      <c r="DY85" s="9"/>
      <c r="DZ85" s="9"/>
      <c r="EA85" s="9"/>
      <c r="EB85" s="9"/>
      <c r="EC85" s="9"/>
      <c r="ED85" s="9"/>
      <c r="EE85" s="9"/>
      <c r="EF85" s="9"/>
      <c r="EG85" s="9"/>
      <c r="EH85" s="9"/>
      <c r="EI85" s="9"/>
      <c r="EJ85" s="9"/>
      <c r="EK85" s="9"/>
      <c r="EL85" s="9"/>
      <c r="EM85" s="9"/>
      <c r="EN85" s="9"/>
      <c r="EO85" s="9"/>
      <c r="EP85" s="9"/>
      <c r="EQ85" s="9"/>
      <c r="ER85" s="9"/>
      <c r="ES85" s="9"/>
      <c r="ET85" s="9"/>
      <c r="EU85" s="9"/>
      <c r="EV85" s="9"/>
      <c r="EW85" s="9"/>
      <c r="EX85" s="9"/>
    </row>
    <row r="86" spans="1:154" x14ac:dyDescent="0.35">
      <c r="A86" s="48"/>
      <c r="B86" s="49"/>
      <c r="C86" s="49"/>
      <c r="D86" s="49" t="s">
        <v>90</v>
      </c>
      <c r="E86" s="49"/>
      <c r="F86" s="49"/>
      <c r="G86" s="64" t="s">
        <v>68</v>
      </c>
      <c r="H86" s="86">
        <f>H329</f>
        <v>0</v>
      </c>
      <c r="I86" s="86">
        <f>I329</f>
        <v>0</v>
      </c>
      <c r="J86" s="86">
        <f>J331</f>
        <v>0</v>
      </c>
      <c r="K86" s="87" t="e">
        <f t="shared" si="15"/>
        <v>#DIV/0!</v>
      </c>
      <c r="L86" s="86">
        <f>L329</f>
        <v>0</v>
      </c>
      <c r="M86" s="86">
        <v>0</v>
      </c>
      <c r="N86" s="86">
        <f>N329</f>
        <v>0</v>
      </c>
      <c r="O86" s="86">
        <f>O329</f>
        <v>0</v>
      </c>
      <c r="P86" s="86">
        <f t="shared" si="18"/>
        <v>0</v>
      </c>
      <c r="Q86" s="87" t="e">
        <f t="shared" si="50"/>
        <v>#DIV/0!</v>
      </c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0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9"/>
      <c r="CA86" s="9"/>
      <c r="CB86" s="9"/>
      <c r="CC86" s="9"/>
      <c r="CD86" s="9"/>
      <c r="CE86" s="9"/>
      <c r="CF86" s="9"/>
      <c r="CG86" s="9"/>
      <c r="CH86" s="9"/>
      <c r="CI86" s="9"/>
      <c r="CJ86" s="9"/>
      <c r="CK86" s="9"/>
      <c r="CL86" s="9"/>
      <c r="CM86" s="9"/>
      <c r="CN86" s="9"/>
      <c r="CO86" s="9"/>
      <c r="CP86" s="9"/>
      <c r="CQ86" s="9"/>
      <c r="CR86" s="9"/>
      <c r="CS86" s="9"/>
      <c r="CT86" s="9"/>
      <c r="CU86" s="9"/>
      <c r="CV86" s="9"/>
      <c r="CW86" s="9"/>
      <c r="CX86" s="9"/>
      <c r="CY86" s="9"/>
      <c r="CZ86" s="9"/>
      <c r="DA86" s="9"/>
      <c r="DB86" s="9"/>
      <c r="DC86" s="9"/>
      <c r="DD86" s="9"/>
      <c r="DE86" s="9"/>
      <c r="DF86" s="9"/>
      <c r="DG86" s="9"/>
      <c r="DH86" s="9"/>
      <c r="DI86" s="9"/>
      <c r="DJ86" s="9"/>
      <c r="DK86" s="9"/>
      <c r="DL86" s="9"/>
      <c r="DM86" s="9"/>
      <c r="DN86" s="9"/>
      <c r="DO86" s="9"/>
      <c r="DP86" s="9"/>
      <c r="DQ86" s="9"/>
      <c r="DR86" s="9"/>
      <c r="DS86" s="9"/>
      <c r="DT86" s="9"/>
      <c r="DU86" s="9"/>
      <c r="DV86" s="9"/>
      <c r="DW86" s="9"/>
      <c r="DX86" s="9"/>
      <c r="DY86" s="9"/>
      <c r="DZ86" s="9"/>
      <c r="EA86" s="9"/>
      <c r="EB86" s="9"/>
      <c r="EC86" s="9"/>
      <c r="ED86" s="9"/>
      <c r="EE86" s="9"/>
      <c r="EF86" s="9"/>
      <c r="EG86" s="9"/>
      <c r="EH86" s="9"/>
      <c r="EI86" s="9"/>
      <c r="EJ86" s="9"/>
      <c r="EK86" s="9"/>
      <c r="EL86" s="9"/>
      <c r="EM86" s="9"/>
      <c r="EN86" s="9"/>
      <c r="EO86" s="9"/>
      <c r="EP86" s="9"/>
      <c r="EQ86" s="9"/>
      <c r="ER86" s="9"/>
      <c r="ES86" s="9"/>
      <c r="ET86" s="9"/>
      <c r="EU86" s="9"/>
      <c r="EV86" s="9"/>
      <c r="EW86" s="9"/>
      <c r="EX86" s="9"/>
    </row>
    <row r="87" spans="1:154" x14ac:dyDescent="0.35">
      <c r="A87" s="48"/>
      <c r="B87" s="49"/>
      <c r="C87" s="49"/>
      <c r="D87" s="49" t="s">
        <v>91</v>
      </c>
      <c r="E87" s="49"/>
      <c r="F87" s="49"/>
      <c r="G87" s="64" t="s">
        <v>70</v>
      </c>
      <c r="H87" s="86">
        <f>H235+H392</f>
        <v>0</v>
      </c>
      <c r="I87" s="86">
        <f>I235+I392</f>
        <v>0</v>
      </c>
      <c r="J87" s="86">
        <f>J235+J392</f>
        <v>0</v>
      </c>
      <c r="K87" s="87" t="e">
        <f t="shared" si="15"/>
        <v>#DIV/0!</v>
      </c>
      <c r="L87" s="86">
        <f>L235+L392</f>
        <v>0</v>
      </c>
      <c r="M87" s="86">
        <v>0</v>
      </c>
      <c r="N87" s="86">
        <f>N235+N392</f>
        <v>0</v>
      </c>
      <c r="O87" s="86">
        <f>O235+O392</f>
        <v>0</v>
      </c>
      <c r="P87" s="86">
        <f t="shared" si="18"/>
        <v>0</v>
      </c>
      <c r="Q87" s="87" t="e">
        <f t="shared" si="50"/>
        <v>#DIV/0!</v>
      </c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40"/>
      <c r="AR87" s="40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  <c r="BY87" s="9"/>
      <c r="BZ87" s="9"/>
      <c r="CA87" s="9"/>
      <c r="CB87" s="9"/>
      <c r="CC87" s="9"/>
      <c r="CD87" s="9"/>
      <c r="CE87" s="9"/>
      <c r="CF87" s="9"/>
      <c r="CG87" s="9"/>
      <c r="CH87" s="9"/>
      <c r="CI87" s="9"/>
      <c r="CJ87" s="9"/>
      <c r="CK87" s="9"/>
      <c r="CL87" s="9"/>
      <c r="CM87" s="9"/>
      <c r="CN87" s="9"/>
      <c r="CO87" s="9"/>
      <c r="CP87" s="9"/>
      <c r="CQ87" s="9"/>
      <c r="CR87" s="9"/>
      <c r="CS87" s="9"/>
      <c r="CT87" s="9"/>
      <c r="CU87" s="9"/>
      <c r="CV87" s="9"/>
      <c r="CW87" s="9"/>
      <c r="CX87" s="9"/>
      <c r="CY87" s="9"/>
      <c r="CZ87" s="9"/>
      <c r="DA87" s="9"/>
      <c r="DB87" s="9"/>
      <c r="DC87" s="9"/>
      <c r="DD87" s="9"/>
      <c r="DE87" s="9"/>
      <c r="DF87" s="9"/>
      <c r="DG87" s="9"/>
      <c r="DH87" s="9"/>
      <c r="DI87" s="9"/>
      <c r="DJ87" s="9"/>
      <c r="DK87" s="9"/>
      <c r="DL87" s="9"/>
      <c r="DM87" s="9"/>
      <c r="DN87" s="9"/>
      <c r="DO87" s="9"/>
      <c r="DP87" s="9"/>
      <c r="DQ87" s="9"/>
      <c r="DR87" s="9"/>
      <c r="DS87" s="9"/>
      <c r="DT87" s="9"/>
      <c r="DU87" s="9"/>
      <c r="DV87" s="9"/>
      <c r="DW87" s="9"/>
      <c r="DX87" s="9"/>
      <c r="DY87" s="9"/>
      <c r="DZ87" s="9"/>
      <c r="EA87" s="9"/>
      <c r="EB87" s="9"/>
      <c r="EC87" s="9"/>
      <c r="ED87" s="9"/>
      <c r="EE87" s="9"/>
      <c r="EF87" s="9"/>
      <c r="EG87" s="9"/>
      <c r="EH87" s="9"/>
      <c r="EI87" s="9"/>
      <c r="EJ87" s="9"/>
      <c r="EK87" s="9"/>
      <c r="EL87" s="9"/>
      <c r="EM87" s="9"/>
      <c r="EN87" s="9"/>
      <c r="EO87" s="9"/>
      <c r="EP87" s="9"/>
      <c r="EQ87" s="9"/>
      <c r="ER87" s="9"/>
      <c r="ES87" s="9"/>
      <c r="ET87" s="9"/>
      <c r="EU87" s="9"/>
      <c r="EV87" s="9"/>
      <c r="EW87" s="9"/>
      <c r="EX87" s="9"/>
    </row>
    <row r="88" spans="1:154" ht="45" x14ac:dyDescent="0.35">
      <c r="A88" s="48"/>
      <c r="B88" s="49"/>
      <c r="C88" s="49"/>
      <c r="D88" s="49">
        <v>51</v>
      </c>
      <c r="E88" s="49"/>
      <c r="F88" s="49"/>
      <c r="G88" s="64" t="s">
        <v>72</v>
      </c>
      <c r="H88" s="86">
        <f>H237+H332+H395</f>
        <v>343000</v>
      </c>
      <c r="I88" s="86">
        <f>I237+I332+I395</f>
        <v>342100</v>
      </c>
      <c r="J88" s="86">
        <f>J237+J332+J395</f>
        <v>900</v>
      </c>
      <c r="K88" s="87">
        <f t="shared" si="15"/>
        <v>99.74</v>
      </c>
      <c r="L88" s="86">
        <f>L237+L332+L395</f>
        <v>343000</v>
      </c>
      <c r="M88" s="86">
        <v>162870</v>
      </c>
      <c r="N88" s="86">
        <f>N237+N332+N395</f>
        <v>174986</v>
      </c>
      <c r="O88" s="86">
        <f>O237+O332+O395</f>
        <v>337856</v>
      </c>
      <c r="P88" s="86">
        <f t="shared" si="18"/>
        <v>5144</v>
      </c>
      <c r="Q88" s="87">
        <f t="shared" si="50"/>
        <v>98.5</v>
      </c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0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  <c r="CT88" s="9"/>
      <c r="CU88" s="9"/>
      <c r="CV88" s="9"/>
      <c r="CW88" s="9"/>
      <c r="CX88" s="9"/>
      <c r="CY88" s="9"/>
      <c r="CZ88" s="9"/>
      <c r="DA88" s="9"/>
      <c r="DB88" s="9"/>
      <c r="DC88" s="9"/>
      <c r="DD88" s="9"/>
      <c r="DE88" s="9"/>
      <c r="DF88" s="9"/>
      <c r="DG88" s="9"/>
      <c r="DH88" s="9"/>
      <c r="DI88" s="9"/>
      <c r="DJ88" s="9"/>
      <c r="DK88" s="9"/>
      <c r="DL88" s="9"/>
      <c r="DM88" s="9"/>
      <c r="DN88" s="9"/>
      <c r="DO88" s="9"/>
      <c r="DP88" s="9"/>
      <c r="DQ88" s="9"/>
      <c r="DR88" s="9"/>
      <c r="DS88" s="9"/>
      <c r="DT88" s="9"/>
      <c r="DU88" s="9"/>
      <c r="DV88" s="9"/>
      <c r="DW88" s="9"/>
      <c r="DX88" s="9"/>
      <c r="DY88" s="9"/>
      <c r="DZ88" s="9"/>
      <c r="EA88" s="9"/>
      <c r="EB88" s="9"/>
      <c r="EC88" s="9"/>
      <c r="ED88" s="9"/>
      <c r="EE88" s="9"/>
      <c r="EF88" s="9"/>
      <c r="EG88" s="9"/>
      <c r="EH88" s="9"/>
      <c r="EI88" s="9"/>
      <c r="EJ88" s="9"/>
      <c r="EK88" s="9"/>
      <c r="EL88" s="9"/>
      <c r="EM88" s="9"/>
      <c r="EN88" s="9"/>
      <c r="EO88" s="9"/>
      <c r="EP88" s="9"/>
      <c r="EQ88" s="9"/>
      <c r="ER88" s="9"/>
      <c r="ES88" s="9"/>
      <c r="ET88" s="9"/>
      <c r="EU88" s="9"/>
      <c r="EV88" s="9"/>
      <c r="EW88" s="9"/>
      <c r="EX88" s="9"/>
    </row>
    <row r="89" spans="1:154" x14ac:dyDescent="0.35">
      <c r="A89" s="48"/>
      <c r="B89" s="49"/>
      <c r="C89" s="49"/>
      <c r="D89" s="49"/>
      <c r="E89" s="49" t="s">
        <v>32</v>
      </c>
      <c r="F89" s="49"/>
      <c r="G89" s="64" t="s">
        <v>92</v>
      </c>
      <c r="H89" s="86">
        <f>H90+H91+H92+H93+H94</f>
        <v>343000</v>
      </c>
      <c r="I89" s="86">
        <f>I90+I91+I92+I93+I94</f>
        <v>342100</v>
      </c>
      <c r="J89" s="86">
        <f>J90+J91+J92+J93+J94</f>
        <v>900</v>
      </c>
      <c r="K89" s="87">
        <f t="shared" si="15"/>
        <v>99.74</v>
      </c>
      <c r="L89" s="86">
        <f>L90+L91+L92+L93+L94</f>
        <v>343000</v>
      </c>
      <c r="M89" s="86">
        <v>162870</v>
      </c>
      <c r="N89" s="86">
        <f>N90+N91+N92+N93+N94</f>
        <v>174986</v>
      </c>
      <c r="O89" s="86">
        <f>O90+O91+O92+O93+O94</f>
        <v>337856</v>
      </c>
      <c r="P89" s="86">
        <f t="shared" si="18"/>
        <v>5144</v>
      </c>
      <c r="Q89" s="87">
        <f t="shared" si="50"/>
        <v>98.5</v>
      </c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40"/>
      <c r="AR89" s="40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  <c r="CE89" s="9"/>
      <c r="CF89" s="9"/>
      <c r="CG89" s="9"/>
      <c r="CH89" s="9"/>
      <c r="CI89" s="9"/>
      <c r="CJ89" s="9"/>
      <c r="CK89" s="9"/>
      <c r="CL89" s="9"/>
      <c r="CM89" s="9"/>
      <c r="CN89" s="9"/>
      <c r="CO89" s="9"/>
      <c r="CP89" s="9"/>
      <c r="CQ89" s="9"/>
      <c r="CR89" s="9"/>
      <c r="CS89" s="9"/>
      <c r="CT89" s="9"/>
      <c r="CU89" s="9"/>
      <c r="CV89" s="9"/>
      <c r="CW89" s="9"/>
      <c r="CX89" s="9"/>
      <c r="CY89" s="9"/>
      <c r="CZ89" s="9"/>
      <c r="DA89" s="9"/>
      <c r="DB89" s="9"/>
      <c r="DC89" s="9"/>
      <c r="DD89" s="9"/>
      <c r="DE89" s="9"/>
      <c r="DF89" s="9"/>
      <c r="DG89" s="9"/>
      <c r="DH89" s="9"/>
      <c r="DI89" s="9"/>
      <c r="DJ89" s="9"/>
      <c r="DK89" s="9"/>
      <c r="DL89" s="9"/>
      <c r="DM89" s="9"/>
      <c r="DN89" s="9"/>
      <c r="DO89" s="9"/>
      <c r="DP89" s="9"/>
      <c r="DQ89" s="9"/>
      <c r="DR89" s="9"/>
      <c r="DS89" s="9"/>
      <c r="DT89" s="9"/>
      <c r="DU89" s="9"/>
      <c r="DV89" s="9"/>
      <c r="DW89" s="9"/>
      <c r="DX89" s="9"/>
      <c r="DY89" s="9"/>
      <c r="DZ89" s="9"/>
      <c r="EA89" s="9"/>
      <c r="EB89" s="9"/>
      <c r="EC89" s="9"/>
      <c r="ED89" s="9"/>
      <c r="EE89" s="9"/>
      <c r="EF89" s="9"/>
      <c r="EG89" s="9"/>
      <c r="EH89" s="9"/>
      <c r="EI89" s="9"/>
      <c r="EJ89" s="9"/>
      <c r="EK89" s="9"/>
      <c r="EL89" s="9"/>
      <c r="EM89" s="9"/>
      <c r="EN89" s="9"/>
      <c r="EO89" s="9"/>
      <c r="EP89" s="9"/>
      <c r="EQ89" s="9"/>
      <c r="ER89" s="9"/>
      <c r="ES89" s="9"/>
      <c r="ET89" s="9"/>
      <c r="EU89" s="9"/>
      <c r="EV89" s="9"/>
      <c r="EW89" s="9"/>
      <c r="EX89" s="9"/>
    </row>
    <row r="90" spans="1:154" x14ac:dyDescent="0.35">
      <c r="A90" s="48"/>
      <c r="B90" s="49"/>
      <c r="C90" s="49"/>
      <c r="D90" s="49"/>
      <c r="E90" s="49"/>
      <c r="F90" s="49" t="s">
        <v>32</v>
      </c>
      <c r="G90" s="64" t="s">
        <v>93</v>
      </c>
      <c r="H90" s="86">
        <f>H237</f>
        <v>0</v>
      </c>
      <c r="I90" s="86">
        <f>I237</f>
        <v>0</v>
      </c>
      <c r="J90" s="86">
        <f>J237</f>
        <v>0</v>
      </c>
      <c r="K90" s="87" t="e">
        <f t="shared" si="15"/>
        <v>#DIV/0!</v>
      </c>
      <c r="L90" s="86">
        <f>L237</f>
        <v>0</v>
      </c>
      <c r="M90" s="86">
        <v>0</v>
      </c>
      <c r="N90" s="86">
        <f>N237</f>
        <v>0</v>
      </c>
      <c r="O90" s="86">
        <f>O237</f>
        <v>0</v>
      </c>
      <c r="P90" s="86">
        <f t="shared" si="18"/>
        <v>0</v>
      </c>
      <c r="Q90" s="87" t="e">
        <f t="shared" si="50"/>
        <v>#DIV/0!</v>
      </c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  <c r="AO90" s="40"/>
      <c r="AP90" s="40"/>
      <c r="AQ90" s="40"/>
      <c r="AR90" s="40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/>
      <c r="CD90" s="9"/>
      <c r="CE90" s="9"/>
      <c r="CF90" s="9"/>
      <c r="CG90" s="9"/>
      <c r="CH90" s="9"/>
      <c r="CI90" s="9"/>
      <c r="CJ90" s="9"/>
      <c r="CK90" s="9"/>
      <c r="CL90" s="9"/>
      <c r="CM90" s="9"/>
      <c r="CN90" s="9"/>
      <c r="CO90" s="9"/>
      <c r="CP90" s="9"/>
      <c r="CQ90" s="9"/>
      <c r="CR90" s="9"/>
      <c r="CS90" s="9"/>
      <c r="CT90" s="9"/>
      <c r="CU90" s="9"/>
      <c r="CV90" s="9"/>
      <c r="CW90" s="9"/>
      <c r="CX90" s="9"/>
      <c r="CY90" s="9"/>
      <c r="CZ90" s="9"/>
      <c r="DA90" s="9"/>
      <c r="DB90" s="9"/>
      <c r="DC90" s="9"/>
      <c r="DD90" s="9"/>
      <c r="DE90" s="9"/>
      <c r="DF90" s="9"/>
      <c r="DG90" s="9"/>
      <c r="DH90" s="9"/>
      <c r="DI90" s="9"/>
      <c r="DJ90" s="9"/>
      <c r="DK90" s="9"/>
      <c r="DL90" s="9"/>
      <c r="DM90" s="9"/>
      <c r="DN90" s="9"/>
      <c r="DO90" s="9"/>
      <c r="DP90" s="9"/>
      <c r="DQ90" s="9"/>
      <c r="DR90" s="9"/>
      <c r="DS90" s="9"/>
      <c r="DT90" s="9"/>
      <c r="DU90" s="9"/>
      <c r="DV90" s="9"/>
      <c r="DW90" s="9"/>
      <c r="DX90" s="9"/>
      <c r="DY90" s="9"/>
      <c r="DZ90" s="9"/>
      <c r="EA90" s="9"/>
      <c r="EB90" s="9"/>
      <c r="EC90" s="9"/>
      <c r="ED90" s="9"/>
      <c r="EE90" s="9"/>
      <c r="EF90" s="9"/>
      <c r="EG90" s="9"/>
      <c r="EH90" s="9"/>
      <c r="EI90" s="9"/>
      <c r="EJ90" s="9"/>
      <c r="EK90" s="9"/>
      <c r="EL90" s="9"/>
      <c r="EM90" s="9"/>
      <c r="EN90" s="9"/>
      <c r="EO90" s="9"/>
      <c r="EP90" s="9"/>
      <c r="EQ90" s="9"/>
      <c r="ER90" s="9"/>
      <c r="ES90" s="9"/>
      <c r="ET90" s="9"/>
      <c r="EU90" s="9"/>
      <c r="EV90" s="9"/>
      <c r="EW90" s="9"/>
      <c r="EX90" s="9"/>
    </row>
    <row r="91" spans="1:154" ht="67.5" x14ac:dyDescent="0.35">
      <c r="A91" s="48"/>
      <c r="B91" s="49"/>
      <c r="C91" s="49"/>
      <c r="D91" s="49"/>
      <c r="E91" s="49"/>
      <c r="F91" s="49">
        <v>17</v>
      </c>
      <c r="G91" s="64" t="s">
        <v>94</v>
      </c>
      <c r="H91" s="86">
        <f>H334</f>
        <v>343000</v>
      </c>
      <c r="I91" s="86">
        <f>I334</f>
        <v>342100</v>
      </c>
      <c r="J91" s="86">
        <f>J334</f>
        <v>900</v>
      </c>
      <c r="K91" s="87">
        <f t="shared" si="15"/>
        <v>99.74</v>
      </c>
      <c r="L91" s="86">
        <f>L334</f>
        <v>343000</v>
      </c>
      <c r="M91" s="86">
        <v>162870</v>
      </c>
      <c r="N91" s="86">
        <f>N334</f>
        <v>174986</v>
      </c>
      <c r="O91" s="86">
        <f>O334</f>
        <v>337856</v>
      </c>
      <c r="P91" s="86">
        <f t="shared" si="18"/>
        <v>5144</v>
      </c>
      <c r="Q91" s="87">
        <f t="shared" si="50"/>
        <v>98.5</v>
      </c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0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  <c r="CC91" s="9"/>
      <c r="CD91" s="9"/>
      <c r="CE91" s="9"/>
      <c r="CF91" s="9"/>
      <c r="CG91" s="9"/>
      <c r="CH91" s="9"/>
      <c r="CI91" s="9"/>
      <c r="CJ91" s="9"/>
      <c r="CK91" s="9"/>
      <c r="CL91" s="9"/>
      <c r="CM91" s="9"/>
      <c r="CN91" s="9"/>
      <c r="CO91" s="9"/>
      <c r="CP91" s="9"/>
      <c r="CQ91" s="9"/>
      <c r="CR91" s="9"/>
      <c r="CS91" s="9"/>
      <c r="CT91" s="9"/>
      <c r="CU91" s="9"/>
      <c r="CV91" s="9"/>
      <c r="CW91" s="9"/>
      <c r="CX91" s="9"/>
      <c r="CY91" s="9"/>
      <c r="CZ91" s="9"/>
      <c r="DA91" s="9"/>
      <c r="DB91" s="9"/>
      <c r="DC91" s="9"/>
      <c r="DD91" s="9"/>
      <c r="DE91" s="9"/>
      <c r="DF91" s="9"/>
      <c r="DG91" s="9"/>
      <c r="DH91" s="9"/>
      <c r="DI91" s="9"/>
      <c r="DJ91" s="9"/>
      <c r="DK91" s="9"/>
      <c r="DL91" s="9"/>
      <c r="DM91" s="9"/>
      <c r="DN91" s="9"/>
      <c r="DO91" s="9"/>
      <c r="DP91" s="9"/>
      <c r="DQ91" s="9"/>
      <c r="DR91" s="9"/>
      <c r="DS91" s="9"/>
      <c r="DT91" s="9"/>
      <c r="DU91" s="9"/>
      <c r="DV91" s="9"/>
      <c r="DW91" s="9"/>
      <c r="DX91" s="9"/>
      <c r="DY91" s="9"/>
      <c r="DZ91" s="9"/>
      <c r="EA91" s="9"/>
      <c r="EB91" s="9"/>
      <c r="EC91" s="9"/>
      <c r="ED91" s="9"/>
      <c r="EE91" s="9"/>
      <c r="EF91" s="9"/>
      <c r="EG91" s="9"/>
      <c r="EH91" s="9"/>
      <c r="EI91" s="9"/>
      <c r="EJ91" s="9"/>
      <c r="EK91" s="9"/>
      <c r="EL91" s="9"/>
      <c r="EM91" s="9"/>
      <c r="EN91" s="9"/>
      <c r="EO91" s="9"/>
      <c r="EP91" s="9"/>
      <c r="EQ91" s="9"/>
      <c r="ER91" s="9"/>
      <c r="ES91" s="9"/>
      <c r="ET91" s="9"/>
      <c r="EU91" s="9"/>
      <c r="EV91" s="9"/>
      <c r="EW91" s="9"/>
      <c r="EX91" s="9"/>
    </row>
    <row r="92" spans="1:154" ht="90" x14ac:dyDescent="0.35">
      <c r="A92" s="48"/>
      <c r="B92" s="49"/>
      <c r="C92" s="49"/>
      <c r="D92" s="49"/>
      <c r="E92" s="49"/>
      <c r="F92" s="49">
        <v>18</v>
      </c>
      <c r="G92" s="64" t="s">
        <v>95</v>
      </c>
      <c r="H92" s="86">
        <f>H397</f>
        <v>0</v>
      </c>
      <c r="I92" s="86">
        <f>I397</f>
        <v>0</v>
      </c>
      <c r="J92" s="86">
        <f>J397</f>
        <v>0</v>
      </c>
      <c r="K92" s="87" t="e">
        <f t="shared" si="15"/>
        <v>#DIV/0!</v>
      </c>
      <c r="L92" s="86">
        <f>L397</f>
        <v>0</v>
      </c>
      <c r="M92" s="86">
        <v>0</v>
      </c>
      <c r="N92" s="86">
        <f>N397</f>
        <v>0</v>
      </c>
      <c r="O92" s="86">
        <f>O397</f>
        <v>0</v>
      </c>
      <c r="P92" s="86">
        <f t="shared" si="18"/>
        <v>0</v>
      </c>
      <c r="Q92" s="87" t="e">
        <f t="shared" si="50"/>
        <v>#DIV/0!</v>
      </c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0"/>
      <c r="AP92" s="40"/>
      <c r="AQ92" s="40"/>
      <c r="AR92" s="40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  <c r="BY92" s="9"/>
      <c r="BZ92" s="9"/>
      <c r="CA92" s="9"/>
      <c r="CB92" s="9"/>
      <c r="CC92" s="9"/>
      <c r="CD92" s="9"/>
      <c r="CE92" s="9"/>
      <c r="CF92" s="9"/>
      <c r="CG92" s="9"/>
      <c r="CH92" s="9"/>
      <c r="CI92" s="9"/>
      <c r="CJ92" s="9"/>
      <c r="CK92" s="9"/>
      <c r="CL92" s="9"/>
      <c r="CM92" s="9"/>
      <c r="CN92" s="9"/>
      <c r="CO92" s="9"/>
      <c r="CP92" s="9"/>
      <c r="CQ92" s="9"/>
      <c r="CR92" s="9"/>
      <c r="CS92" s="9"/>
      <c r="CT92" s="9"/>
      <c r="CU92" s="9"/>
      <c r="CV92" s="9"/>
      <c r="CW92" s="9"/>
      <c r="CX92" s="9"/>
      <c r="CY92" s="9"/>
      <c r="CZ92" s="9"/>
      <c r="DA92" s="9"/>
      <c r="DB92" s="9"/>
      <c r="DC92" s="9"/>
      <c r="DD92" s="9"/>
      <c r="DE92" s="9"/>
      <c r="DF92" s="9"/>
      <c r="DG92" s="9"/>
      <c r="DH92" s="9"/>
      <c r="DI92" s="9"/>
      <c r="DJ92" s="9"/>
      <c r="DK92" s="9"/>
      <c r="DL92" s="9"/>
      <c r="DM92" s="9"/>
      <c r="DN92" s="9"/>
      <c r="DO92" s="9"/>
      <c r="DP92" s="9"/>
      <c r="DQ92" s="9"/>
      <c r="DR92" s="9"/>
      <c r="DS92" s="9"/>
      <c r="DT92" s="9"/>
      <c r="DU92" s="9"/>
      <c r="DV92" s="9"/>
      <c r="DW92" s="9"/>
      <c r="DX92" s="9"/>
      <c r="DY92" s="9"/>
      <c r="DZ92" s="9"/>
      <c r="EA92" s="9"/>
      <c r="EB92" s="9"/>
      <c r="EC92" s="9"/>
      <c r="ED92" s="9"/>
      <c r="EE92" s="9"/>
      <c r="EF92" s="9"/>
      <c r="EG92" s="9"/>
      <c r="EH92" s="9"/>
      <c r="EI92" s="9"/>
      <c r="EJ92" s="9"/>
      <c r="EK92" s="9"/>
      <c r="EL92" s="9"/>
      <c r="EM92" s="9"/>
      <c r="EN92" s="9"/>
      <c r="EO92" s="9"/>
      <c r="EP92" s="9"/>
      <c r="EQ92" s="9"/>
      <c r="ER92" s="9"/>
      <c r="ES92" s="9"/>
      <c r="ET92" s="9"/>
      <c r="EU92" s="9"/>
      <c r="EV92" s="9"/>
      <c r="EW92" s="9"/>
      <c r="EX92" s="9"/>
    </row>
    <row r="93" spans="1:154" ht="90" x14ac:dyDescent="0.35">
      <c r="A93" s="48"/>
      <c r="B93" s="49"/>
      <c r="C93" s="49"/>
      <c r="D93" s="49"/>
      <c r="E93" s="49"/>
      <c r="F93" s="49">
        <v>19</v>
      </c>
      <c r="G93" s="64" t="s">
        <v>96</v>
      </c>
      <c r="H93" s="86">
        <f t="shared" ref="H93" si="53">H335</f>
        <v>0</v>
      </c>
      <c r="I93" s="86">
        <f t="shared" ref="I93" si="54">I335</f>
        <v>0</v>
      </c>
      <c r="J93" s="86">
        <f t="shared" ref="J93:J94" si="55">J335</f>
        <v>0</v>
      </c>
      <c r="K93" s="87" t="e">
        <f t="shared" si="15"/>
        <v>#DIV/0!</v>
      </c>
      <c r="L93" s="86">
        <f t="shared" ref="L93:N93" si="56">L335</f>
        <v>0</v>
      </c>
      <c r="M93" s="86">
        <v>0</v>
      </c>
      <c r="N93" s="86">
        <f t="shared" si="56"/>
        <v>0</v>
      </c>
      <c r="O93" s="86">
        <f t="shared" ref="O93" si="57">O335</f>
        <v>0</v>
      </c>
      <c r="P93" s="86">
        <f t="shared" si="18"/>
        <v>0</v>
      </c>
      <c r="Q93" s="87" t="e">
        <f t="shared" si="50"/>
        <v>#DIV/0!</v>
      </c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0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9"/>
      <c r="CA93" s="9"/>
      <c r="CB93" s="9"/>
      <c r="CC93" s="9"/>
      <c r="CD93" s="9"/>
      <c r="CE93" s="9"/>
      <c r="CF93" s="9"/>
      <c r="CG93" s="9"/>
      <c r="CH93" s="9"/>
      <c r="CI93" s="9"/>
      <c r="CJ93" s="9"/>
      <c r="CK93" s="9"/>
      <c r="CL93" s="9"/>
      <c r="CM93" s="9"/>
      <c r="CN93" s="9"/>
      <c r="CO93" s="9"/>
      <c r="CP93" s="9"/>
      <c r="CQ93" s="9"/>
      <c r="CR93" s="9"/>
      <c r="CS93" s="9"/>
      <c r="CT93" s="9"/>
      <c r="CU93" s="9"/>
      <c r="CV93" s="9"/>
      <c r="CW93" s="9"/>
      <c r="CX93" s="9"/>
      <c r="CY93" s="9"/>
      <c r="CZ93" s="9"/>
      <c r="DA93" s="9"/>
      <c r="DB93" s="9"/>
      <c r="DC93" s="9"/>
      <c r="DD93" s="9"/>
      <c r="DE93" s="9"/>
      <c r="DF93" s="9"/>
      <c r="DG93" s="9"/>
      <c r="DH93" s="9"/>
      <c r="DI93" s="9"/>
      <c r="DJ93" s="9"/>
      <c r="DK93" s="9"/>
      <c r="DL93" s="9"/>
      <c r="DM93" s="9"/>
      <c r="DN93" s="9"/>
      <c r="DO93" s="9"/>
      <c r="DP93" s="9"/>
      <c r="DQ93" s="9"/>
      <c r="DR93" s="9"/>
      <c r="DS93" s="9"/>
      <c r="DT93" s="9"/>
      <c r="DU93" s="9"/>
      <c r="DV93" s="9"/>
      <c r="DW93" s="9"/>
      <c r="DX93" s="9"/>
      <c r="DY93" s="9"/>
      <c r="DZ93" s="9"/>
      <c r="EA93" s="9"/>
      <c r="EB93" s="9"/>
      <c r="EC93" s="9"/>
      <c r="ED93" s="9"/>
      <c r="EE93" s="9"/>
      <c r="EF93" s="9"/>
      <c r="EG93" s="9"/>
      <c r="EH93" s="9"/>
      <c r="EI93" s="9"/>
      <c r="EJ93" s="9"/>
      <c r="EK93" s="9"/>
      <c r="EL93" s="9"/>
      <c r="EM93" s="9"/>
      <c r="EN93" s="9"/>
      <c r="EO93" s="9"/>
      <c r="EP93" s="9"/>
      <c r="EQ93" s="9"/>
      <c r="ER93" s="9"/>
      <c r="ES93" s="9"/>
      <c r="ET93" s="9"/>
      <c r="EU93" s="9"/>
      <c r="EV93" s="9"/>
      <c r="EW93" s="9"/>
      <c r="EX93" s="9"/>
    </row>
    <row r="94" spans="1:154" ht="135" x14ac:dyDescent="0.35">
      <c r="A94" s="48"/>
      <c r="B94" s="49"/>
      <c r="C94" s="49"/>
      <c r="D94" s="49"/>
      <c r="E94" s="49"/>
      <c r="F94" s="49" t="s">
        <v>89</v>
      </c>
      <c r="G94" s="64" t="s">
        <v>97</v>
      </c>
      <c r="H94" s="86">
        <f t="shared" ref="H94" si="58">H336</f>
        <v>0</v>
      </c>
      <c r="I94" s="86">
        <f t="shared" ref="I94" si="59">I336</f>
        <v>0</v>
      </c>
      <c r="J94" s="86">
        <f t="shared" si="55"/>
        <v>0</v>
      </c>
      <c r="K94" s="87" t="e">
        <f t="shared" si="15"/>
        <v>#DIV/0!</v>
      </c>
      <c r="L94" s="86">
        <f t="shared" ref="L94:N94" si="60">L336</f>
        <v>0</v>
      </c>
      <c r="M94" s="86">
        <v>0</v>
      </c>
      <c r="N94" s="86">
        <f t="shared" si="60"/>
        <v>0</v>
      </c>
      <c r="O94" s="86">
        <f t="shared" ref="O94" si="61">O336</f>
        <v>0</v>
      </c>
      <c r="P94" s="86">
        <f t="shared" si="18"/>
        <v>0</v>
      </c>
      <c r="Q94" s="87" t="e">
        <f t="shared" si="50"/>
        <v>#DIV/0!</v>
      </c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0"/>
      <c r="AP94" s="40"/>
      <c r="AQ94" s="40"/>
      <c r="AR94" s="40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  <c r="CC94" s="9"/>
      <c r="CD94" s="9"/>
      <c r="CE94" s="9"/>
      <c r="CF94" s="9"/>
      <c r="CG94" s="9"/>
      <c r="CH94" s="9"/>
      <c r="CI94" s="9"/>
      <c r="CJ94" s="9"/>
      <c r="CK94" s="9"/>
      <c r="CL94" s="9"/>
      <c r="CM94" s="9"/>
      <c r="CN94" s="9"/>
      <c r="CO94" s="9"/>
      <c r="CP94" s="9"/>
      <c r="CQ94" s="9"/>
      <c r="CR94" s="9"/>
      <c r="CS94" s="9"/>
      <c r="CT94" s="9"/>
      <c r="CU94" s="9"/>
      <c r="CV94" s="9"/>
      <c r="CW94" s="9"/>
      <c r="CX94" s="9"/>
      <c r="CY94" s="9"/>
      <c r="CZ94" s="9"/>
      <c r="DA94" s="9"/>
      <c r="DB94" s="9"/>
      <c r="DC94" s="9"/>
      <c r="DD94" s="9"/>
      <c r="DE94" s="9"/>
      <c r="DF94" s="9"/>
      <c r="DG94" s="9"/>
      <c r="DH94" s="9"/>
      <c r="DI94" s="9"/>
      <c r="DJ94" s="9"/>
      <c r="DK94" s="9"/>
      <c r="DL94" s="9"/>
      <c r="DM94" s="9"/>
      <c r="DN94" s="9"/>
      <c r="DO94" s="9"/>
      <c r="DP94" s="9"/>
      <c r="DQ94" s="9"/>
      <c r="DR94" s="9"/>
      <c r="DS94" s="9"/>
      <c r="DT94" s="9"/>
      <c r="DU94" s="9"/>
      <c r="DV94" s="9"/>
      <c r="DW94" s="9"/>
      <c r="DX94" s="9"/>
      <c r="DY94" s="9"/>
      <c r="DZ94" s="9"/>
      <c r="EA94" s="9"/>
      <c r="EB94" s="9"/>
      <c r="EC94" s="9"/>
      <c r="ED94" s="9"/>
      <c r="EE94" s="9"/>
      <c r="EF94" s="9"/>
      <c r="EG94" s="9"/>
      <c r="EH94" s="9"/>
      <c r="EI94" s="9"/>
      <c r="EJ94" s="9"/>
      <c r="EK94" s="9"/>
      <c r="EL94" s="9"/>
      <c r="EM94" s="9"/>
      <c r="EN94" s="9"/>
      <c r="EO94" s="9"/>
      <c r="EP94" s="9"/>
      <c r="EQ94" s="9"/>
      <c r="ER94" s="9"/>
      <c r="ES94" s="9"/>
      <c r="ET94" s="9"/>
      <c r="EU94" s="9"/>
      <c r="EV94" s="9"/>
      <c r="EW94" s="9"/>
      <c r="EX94" s="9"/>
    </row>
    <row r="95" spans="1:154" x14ac:dyDescent="0.35">
      <c r="A95" s="48"/>
      <c r="B95" s="49"/>
      <c r="C95" s="49"/>
      <c r="D95" s="49">
        <v>55</v>
      </c>
      <c r="E95" s="49"/>
      <c r="F95" s="49"/>
      <c r="G95" s="64" t="s">
        <v>74</v>
      </c>
      <c r="H95" s="86">
        <f>H398</f>
        <v>0</v>
      </c>
      <c r="I95" s="86">
        <f>I398</f>
        <v>0</v>
      </c>
      <c r="J95" s="86"/>
      <c r="K95" s="87" t="e">
        <f t="shared" si="15"/>
        <v>#DIV/0!</v>
      </c>
      <c r="L95" s="86">
        <f>L398</f>
        <v>0</v>
      </c>
      <c r="M95" s="86">
        <v>0</v>
      </c>
      <c r="N95" s="86">
        <f>N398</f>
        <v>0</v>
      </c>
      <c r="O95" s="86">
        <f>O398</f>
        <v>0</v>
      </c>
      <c r="P95" s="86">
        <f t="shared" si="18"/>
        <v>0</v>
      </c>
      <c r="Q95" s="87" t="e">
        <f t="shared" si="50"/>
        <v>#DIV/0!</v>
      </c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40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9"/>
      <c r="CC95" s="9"/>
      <c r="CD95" s="9"/>
      <c r="CE95" s="9"/>
      <c r="CF95" s="9"/>
      <c r="CG95" s="9"/>
      <c r="CH95" s="9"/>
      <c r="CI95" s="9"/>
      <c r="CJ95" s="9"/>
      <c r="CK95" s="9"/>
      <c r="CL95" s="9"/>
      <c r="CM95" s="9"/>
      <c r="CN95" s="9"/>
      <c r="CO95" s="9"/>
      <c r="CP95" s="9"/>
      <c r="CQ95" s="9"/>
      <c r="CR95" s="9"/>
      <c r="CS95" s="9"/>
      <c r="CT95" s="9"/>
      <c r="CU95" s="9"/>
      <c r="CV95" s="9"/>
      <c r="CW95" s="9"/>
      <c r="CX95" s="9"/>
      <c r="CY95" s="9"/>
      <c r="CZ95" s="9"/>
      <c r="DA95" s="9"/>
      <c r="DB95" s="9"/>
      <c r="DC95" s="9"/>
      <c r="DD95" s="9"/>
      <c r="DE95" s="9"/>
      <c r="DF95" s="9"/>
      <c r="DG95" s="9"/>
      <c r="DH95" s="9"/>
      <c r="DI95" s="9"/>
      <c r="DJ95" s="9"/>
      <c r="DK95" s="9"/>
      <c r="DL95" s="9"/>
      <c r="DM95" s="9"/>
      <c r="DN95" s="9"/>
      <c r="DO95" s="9"/>
      <c r="DP95" s="9"/>
      <c r="DQ95" s="9"/>
      <c r="DR95" s="9"/>
      <c r="DS95" s="9"/>
      <c r="DT95" s="9"/>
      <c r="DU95" s="9"/>
      <c r="DV95" s="9"/>
      <c r="DW95" s="9"/>
      <c r="DX95" s="9"/>
      <c r="DY95" s="9"/>
      <c r="DZ95" s="9"/>
      <c r="EA95" s="9"/>
      <c r="EB95" s="9"/>
      <c r="EC95" s="9"/>
      <c r="ED95" s="9"/>
      <c r="EE95" s="9"/>
      <c r="EF95" s="9"/>
      <c r="EG95" s="9"/>
      <c r="EH95" s="9"/>
      <c r="EI95" s="9"/>
      <c r="EJ95" s="9"/>
      <c r="EK95" s="9"/>
      <c r="EL95" s="9"/>
      <c r="EM95" s="9"/>
      <c r="EN95" s="9"/>
      <c r="EO95" s="9"/>
      <c r="EP95" s="9"/>
      <c r="EQ95" s="9"/>
      <c r="ER95" s="9"/>
      <c r="ES95" s="9"/>
      <c r="ET95" s="9"/>
      <c r="EU95" s="9"/>
      <c r="EV95" s="9"/>
      <c r="EW95" s="9"/>
      <c r="EX95" s="9"/>
    </row>
    <row r="96" spans="1:154" ht="45" x14ac:dyDescent="0.35">
      <c r="A96" s="48"/>
      <c r="B96" s="49"/>
      <c r="C96" s="49"/>
      <c r="D96" s="49">
        <v>56</v>
      </c>
      <c r="E96" s="49"/>
      <c r="F96" s="49"/>
      <c r="G96" s="64" t="s">
        <v>98</v>
      </c>
      <c r="H96" s="86">
        <f>H240+H404</f>
        <v>695000</v>
      </c>
      <c r="I96" s="86">
        <f>I240+I404</f>
        <v>687081</v>
      </c>
      <c r="J96" s="86">
        <f>+J404</f>
        <v>7919</v>
      </c>
      <c r="K96" s="87">
        <f t="shared" si="15"/>
        <v>98.86</v>
      </c>
      <c r="L96" s="86">
        <f>L240+L404</f>
        <v>695000</v>
      </c>
      <c r="M96" s="86">
        <v>168063</v>
      </c>
      <c r="N96" s="86">
        <f>N240+N404</f>
        <v>262921</v>
      </c>
      <c r="O96" s="86">
        <f>O240+O404</f>
        <v>430984</v>
      </c>
      <c r="P96" s="86">
        <f t="shared" si="18"/>
        <v>264016</v>
      </c>
      <c r="Q96" s="87">
        <f t="shared" si="50"/>
        <v>62.01</v>
      </c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0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9"/>
      <c r="CC96" s="9"/>
      <c r="CD96" s="9"/>
      <c r="CE96" s="9"/>
      <c r="CF96" s="9"/>
      <c r="CG96" s="9"/>
      <c r="CH96" s="9"/>
      <c r="CI96" s="9"/>
      <c r="CJ96" s="9"/>
      <c r="CK96" s="9"/>
      <c r="CL96" s="9"/>
      <c r="CM96" s="9"/>
      <c r="CN96" s="9"/>
      <c r="CO96" s="9"/>
      <c r="CP96" s="9"/>
      <c r="CQ96" s="9"/>
      <c r="CR96" s="9"/>
      <c r="CS96" s="9"/>
      <c r="CT96" s="9"/>
      <c r="CU96" s="9"/>
      <c r="CV96" s="9"/>
      <c r="CW96" s="9"/>
      <c r="CX96" s="9"/>
      <c r="CY96" s="9"/>
      <c r="CZ96" s="9"/>
      <c r="DA96" s="9"/>
      <c r="DB96" s="9"/>
      <c r="DC96" s="9"/>
      <c r="DD96" s="9"/>
      <c r="DE96" s="9"/>
      <c r="DF96" s="9"/>
      <c r="DG96" s="9"/>
      <c r="DH96" s="9"/>
      <c r="DI96" s="9"/>
      <c r="DJ96" s="9"/>
      <c r="DK96" s="9"/>
      <c r="DL96" s="9"/>
      <c r="DM96" s="9"/>
      <c r="DN96" s="9"/>
      <c r="DO96" s="9"/>
      <c r="DP96" s="9"/>
      <c r="DQ96" s="9"/>
      <c r="DR96" s="9"/>
      <c r="DS96" s="9"/>
      <c r="DT96" s="9"/>
      <c r="DU96" s="9"/>
      <c r="DV96" s="9"/>
      <c r="DW96" s="9"/>
      <c r="DX96" s="9"/>
      <c r="DY96" s="9"/>
      <c r="DZ96" s="9"/>
      <c r="EA96" s="9"/>
      <c r="EB96" s="9"/>
      <c r="EC96" s="9"/>
      <c r="ED96" s="9"/>
      <c r="EE96" s="9"/>
      <c r="EF96" s="9"/>
      <c r="EG96" s="9"/>
      <c r="EH96" s="9"/>
      <c r="EI96" s="9"/>
      <c r="EJ96" s="9"/>
      <c r="EK96" s="9"/>
      <c r="EL96" s="9"/>
      <c r="EM96" s="9"/>
      <c r="EN96" s="9"/>
      <c r="EO96" s="9"/>
      <c r="EP96" s="9"/>
      <c r="EQ96" s="9"/>
      <c r="ER96" s="9"/>
      <c r="ES96" s="9"/>
      <c r="ET96" s="9"/>
      <c r="EU96" s="9"/>
      <c r="EV96" s="9"/>
      <c r="EW96" s="9"/>
      <c r="EX96" s="9"/>
    </row>
    <row r="97" spans="1:154" x14ac:dyDescent="0.35">
      <c r="A97" s="48"/>
      <c r="B97" s="49"/>
      <c r="C97" s="49"/>
      <c r="D97" s="49">
        <v>57</v>
      </c>
      <c r="E97" s="49"/>
      <c r="F97" s="49"/>
      <c r="G97" s="64" t="s">
        <v>78</v>
      </c>
      <c r="H97" s="86">
        <f>H244+H337+H418</f>
        <v>1919200</v>
      </c>
      <c r="I97" s="86">
        <f>I244+I337+I418</f>
        <v>1909200</v>
      </c>
      <c r="J97" s="86">
        <f>J244+J337+J418</f>
        <v>10000</v>
      </c>
      <c r="K97" s="87">
        <f t="shared" si="15"/>
        <v>99.48</v>
      </c>
      <c r="L97" s="86">
        <f>L244+L337+L418</f>
        <v>1919200</v>
      </c>
      <c r="M97" s="86">
        <v>894337</v>
      </c>
      <c r="N97" s="86">
        <f>N244+N337+N418</f>
        <v>962904</v>
      </c>
      <c r="O97" s="86">
        <f>O244+O337+O418</f>
        <v>1857241</v>
      </c>
      <c r="P97" s="86">
        <f t="shared" si="18"/>
        <v>61959</v>
      </c>
      <c r="Q97" s="87">
        <f t="shared" si="50"/>
        <v>96.77</v>
      </c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0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9"/>
      <c r="CN97" s="9"/>
      <c r="CO97" s="9"/>
      <c r="CP97" s="9"/>
      <c r="CQ97" s="9"/>
      <c r="CR97" s="9"/>
      <c r="CS97" s="9"/>
      <c r="CT97" s="9"/>
      <c r="CU97" s="9"/>
      <c r="CV97" s="9"/>
      <c r="CW97" s="9"/>
      <c r="CX97" s="9"/>
      <c r="CY97" s="9"/>
      <c r="CZ97" s="9"/>
      <c r="DA97" s="9"/>
      <c r="DB97" s="9"/>
      <c r="DC97" s="9"/>
      <c r="DD97" s="9"/>
      <c r="DE97" s="9"/>
      <c r="DF97" s="9"/>
      <c r="DG97" s="9"/>
      <c r="DH97" s="9"/>
      <c r="DI97" s="9"/>
      <c r="DJ97" s="9"/>
      <c r="DK97" s="9"/>
      <c r="DL97" s="9"/>
      <c r="DM97" s="9"/>
      <c r="DN97" s="9"/>
      <c r="DO97" s="9"/>
      <c r="DP97" s="9"/>
      <c r="DQ97" s="9"/>
      <c r="DR97" s="9"/>
      <c r="DS97" s="9"/>
      <c r="DT97" s="9"/>
      <c r="DU97" s="9"/>
      <c r="DV97" s="9"/>
      <c r="DW97" s="9"/>
      <c r="DX97" s="9"/>
      <c r="DY97" s="9"/>
      <c r="DZ97" s="9"/>
      <c r="EA97" s="9"/>
      <c r="EB97" s="9"/>
      <c r="EC97" s="9"/>
      <c r="ED97" s="9"/>
      <c r="EE97" s="9"/>
      <c r="EF97" s="9"/>
      <c r="EG97" s="9"/>
      <c r="EH97" s="9"/>
      <c r="EI97" s="9"/>
      <c r="EJ97" s="9"/>
      <c r="EK97" s="9"/>
      <c r="EL97" s="9"/>
      <c r="EM97" s="9"/>
      <c r="EN97" s="9"/>
      <c r="EO97" s="9"/>
      <c r="EP97" s="9"/>
      <c r="EQ97" s="9"/>
      <c r="ER97" s="9"/>
      <c r="ES97" s="9"/>
      <c r="ET97" s="9"/>
      <c r="EU97" s="9"/>
      <c r="EV97" s="9"/>
      <c r="EW97" s="9"/>
      <c r="EX97" s="9"/>
    </row>
    <row r="98" spans="1:154" x14ac:dyDescent="0.35">
      <c r="A98" s="48"/>
      <c r="B98" s="49"/>
      <c r="C98" s="49"/>
      <c r="D98" s="49"/>
      <c r="E98" s="49" t="s">
        <v>32</v>
      </c>
      <c r="F98" s="49"/>
      <c r="G98" s="64" t="s">
        <v>99</v>
      </c>
      <c r="H98" s="86">
        <f>H245+H338</f>
        <v>1418000</v>
      </c>
      <c r="I98" s="86">
        <f>I245+I338</f>
        <v>1408000</v>
      </c>
      <c r="J98" s="86">
        <f>J245+J338</f>
        <v>10000</v>
      </c>
      <c r="K98" s="87">
        <f t="shared" si="15"/>
        <v>99.29</v>
      </c>
      <c r="L98" s="86">
        <f>L245+L338</f>
        <v>1418000</v>
      </c>
      <c r="M98" s="86">
        <v>654252</v>
      </c>
      <c r="N98" s="86">
        <f>N245+N338</f>
        <v>718428</v>
      </c>
      <c r="O98" s="86">
        <f>O245+O338</f>
        <v>1372680</v>
      </c>
      <c r="P98" s="86">
        <f t="shared" si="18"/>
        <v>45320</v>
      </c>
      <c r="Q98" s="87">
        <f t="shared" si="50"/>
        <v>96.8</v>
      </c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  <c r="DB98" s="9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</row>
    <row r="99" spans="1:154" x14ac:dyDescent="0.35">
      <c r="A99" s="48"/>
      <c r="B99" s="49"/>
      <c r="C99" s="49"/>
      <c r="D99" s="49"/>
      <c r="E99" s="49" t="s">
        <v>30</v>
      </c>
      <c r="F99" s="49"/>
      <c r="G99" s="64" t="s">
        <v>100</v>
      </c>
      <c r="H99" s="86">
        <f>H100+H101</f>
        <v>501200</v>
      </c>
      <c r="I99" s="86">
        <f>I100+I101</f>
        <v>501200</v>
      </c>
      <c r="J99" s="86">
        <f>J100+J101</f>
        <v>0</v>
      </c>
      <c r="K99" s="87">
        <f t="shared" si="15"/>
        <v>100</v>
      </c>
      <c r="L99" s="86">
        <f>L100+L101</f>
        <v>501200</v>
      </c>
      <c r="M99" s="86">
        <v>240085</v>
      </c>
      <c r="N99" s="86">
        <f>N100+N101</f>
        <v>244476</v>
      </c>
      <c r="O99" s="86">
        <f>O100+O101</f>
        <v>484561</v>
      </c>
      <c r="P99" s="86">
        <f t="shared" si="18"/>
        <v>16639</v>
      </c>
      <c r="Q99" s="87">
        <f t="shared" si="50"/>
        <v>96.68</v>
      </c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40"/>
      <c r="AR99" s="40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9"/>
      <c r="CA99" s="9"/>
      <c r="CB99" s="9"/>
      <c r="CC99" s="9"/>
      <c r="CD99" s="9"/>
      <c r="CE99" s="9"/>
      <c r="CF99" s="9"/>
      <c r="CG99" s="9"/>
      <c r="CH99" s="9"/>
      <c r="CI99" s="9"/>
      <c r="CJ99" s="9"/>
      <c r="CK99" s="9"/>
      <c r="CL99" s="9"/>
      <c r="CM99" s="9"/>
      <c r="CN99" s="9"/>
      <c r="CO99" s="9"/>
      <c r="CP99" s="9"/>
      <c r="CQ99" s="9"/>
      <c r="CR99" s="9"/>
      <c r="CS99" s="9"/>
      <c r="CT99" s="9"/>
      <c r="CU99" s="9"/>
      <c r="CV99" s="9"/>
      <c r="CW99" s="9"/>
      <c r="CX99" s="9"/>
      <c r="CY99" s="9"/>
      <c r="CZ99" s="9"/>
      <c r="DA99" s="9"/>
      <c r="DB99" s="9"/>
      <c r="DC99" s="9"/>
      <c r="DD99" s="9"/>
      <c r="DE99" s="9"/>
      <c r="DF99" s="9"/>
      <c r="DG99" s="9"/>
      <c r="DH99" s="9"/>
      <c r="DI99" s="9"/>
      <c r="DJ99" s="9"/>
      <c r="DK99" s="9"/>
      <c r="DL99" s="9"/>
      <c r="DM99" s="9"/>
      <c r="DN99" s="9"/>
      <c r="DO99" s="9"/>
      <c r="DP99" s="9"/>
      <c r="DQ99" s="9"/>
      <c r="DR99" s="9"/>
      <c r="DS99" s="9"/>
      <c r="DT99" s="9"/>
      <c r="DU99" s="9"/>
      <c r="DV99" s="9"/>
      <c r="DW99" s="9"/>
      <c r="DX99" s="9"/>
      <c r="DY99" s="9"/>
      <c r="DZ99" s="9"/>
      <c r="EA99" s="9"/>
      <c r="EB99" s="9"/>
      <c r="EC99" s="9"/>
      <c r="ED99" s="9"/>
      <c r="EE99" s="9"/>
      <c r="EF99" s="9"/>
      <c r="EG99" s="9"/>
      <c r="EH99" s="9"/>
      <c r="EI99" s="9"/>
      <c r="EJ99" s="9"/>
      <c r="EK99" s="9"/>
      <c r="EL99" s="9"/>
      <c r="EM99" s="9"/>
      <c r="EN99" s="9"/>
      <c r="EO99" s="9"/>
      <c r="EP99" s="9"/>
      <c r="EQ99" s="9"/>
      <c r="ER99" s="9"/>
      <c r="ES99" s="9"/>
      <c r="ET99" s="9"/>
      <c r="EU99" s="9"/>
      <c r="EV99" s="9"/>
      <c r="EW99" s="9"/>
      <c r="EX99" s="9"/>
    </row>
    <row r="100" spans="1:154" x14ac:dyDescent="0.35">
      <c r="A100" s="48"/>
      <c r="B100" s="49"/>
      <c r="C100" s="49"/>
      <c r="D100" s="49"/>
      <c r="E100" s="49"/>
      <c r="F100" s="49" t="s">
        <v>32</v>
      </c>
      <c r="G100" s="64" t="s">
        <v>101</v>
      </c>
      <c r="H100" s="86">
        <f>H247+H358+H420</f>
        <v>499100</v>
      </c>
      <c r="I100" s="86">
        <f>I247+I358+I420</f>
        <v>499100</v>
      </c>
      <c r="J100" s="86">
        <f>J247+J357+J420</f>
        <v>0</v>
      </c>
      <c r="K100" s="87">
        <f t="shared" si="15"/>
        <v>100</v>
      </c>
      <c r="L100" s="86">
        <f>L247+L358+L420</f>
        <v>499100</v>
      </c>
      <c r="M100" s="86">
        <v>240085</v>
      </c>
      <c r="N100" s="86">
        <f>N247+N358+N420</f>
        <v>242430</v>
      </c>
      <c r="O100" s="86">
        <f>O247+O358+O420</f>
        <v>482515</v>
      </c>
      <c r="P100" s="86">
        <f t="shared" si="18"/>
        <v>16585</v>
      </c>
      <c r="Q100" s="87">
        <f t="shared" si="50"/>
        <v>96.68</v>
      </c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40"/>
      <c r="AR100" s="40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  <c r="BY100" s="9"/>
      <c r="BZ100" s="9"/>
      <c r="CA100" s="9"/>
      <c r="CB100" s="9"/>
      <c r="CC100" s="9"/>
      <c r="CD100" s="9"/>
      <c r="CE100" s="9"/>
      <c r="CF100" s="9"/>
      <c r="CG100" s="9"/>
      <c r="CH100" s="9"/>
      <c r="CI100" s="9"/>
      <c r="CJ100" s="9"/>
      <c r="CK100" s="9"/>
      <c r="CL100" s="9"/>
      <c r="CM100" s="9"/>
      <c r="CN100" s="9"/>
      <c r="CO100" s="9"/>
      <c r="CP100" s="9"/>
      <c r="CQ100" s="9"/>
      <c r="CR100" s="9"/>
      <c r="CS100" s="9"/>
      <c r="CT100" s="9"/>
      <c r="CU100" s="9"/>
      <c r="CV100" s="9"/>
      <c r="CW100" s="9"/>
      <c r="CX100" s="9"/>
      <c r="CY100" s="9"/>
      <c r="CZ100" s="9"/>
      <c r="DA100" s="9"/>
      <c r="DB100" s="9"/>
      <c r="DC100" s="9"/>
      <c r="DD100" s="9"/>
      <c r="DE100" s="9"/>
      <c r="DF100" s="9"/>
      <c r="DG100" s="9"/>
      <c r="DH100" s="9"/>
      <c r="DI100" s="9"/>
      <c r="DJ100" s="9"/>
      <c r="DK100" s="9"/>
      <c r="DL100" s="9"/>
      <c r="DM100" s="9"/>
      <c r="DN100" s="9"/>
      <c r="DO100" s="9"/>
      <c r="DP100" s="9"/>
      <c r="DQ100" s="9"/>
      <c r="DR100" s="9"/>
      <c r="DS100" s="9"/>
      <c r="DT100" s="9"/>
      <c r="DU100" s="9"/>
      <c r="DV100" s="9"/>
      <c r="DW100" s="9"/>
      <c r="DX100" s="9"/>
      <c r="DY100" s="9"/>
      <c r="DZ100" s="9"/>
      <c r="EA100" s="9"/>
      <c r="EB100" s="9"/>
      <c r="EC100" s="9"/>
      <c r="ED100" s="9"/>
      <c r="EE100" s="9"/>
      <c r="EF100" s="9"/>
      <c r="EG100" s="9"/>
      <c r="EH100" s="9"/>
      <c r="EI100" s="9"/>
      <c r="EJ100" s="9"/>
      <c r="EK100" s="9"/>
      <c r="EL100" s="9"/>
      <c r="EM100" s="9"/>
      <c r="EN100" s="9"/>
      <c r="EO100" s="9"/>
      <c r="EP100" s="9"/>
      <c r="EQ100" s="9"/>
      <c r="ER100" s="9"/>
      <c r="ES100" s="9"/>
      <c r="ET100" s="9"/>
      <c r="EU100" s="9"/>
      <c r="EV100" s="9"/>
      <c r="EW100" s="9"/>
      <c r="EX100" s="9"/>
    </row>
    <row r="101" spans="1:154" x14ac:dyDescent="0.35">
      <c r="A101" s="48"/>
      <c r="B101" s="49"/>
      <c r="C101" s="49"/>
      <c r="D101" s="49"/>
      <c r="E101" s="49"/>
      <c r="F101" s="49" t="s">
        <v>30</v>
      </c>
      <c r="G101" s="64" t="s">
        <v>102</v>
      </c>
      <c r="H101" s="86">
        <f>H248</f>
        <v>2100</v>
      </c>
      <c r="I101" s="86">
        <f>I248</f>
        <v>2100</v>
      </c>
      <c r="J101" s="86">
        <f>J248</f>
        <v>0</v>
      </c>
      <c r="K101" s="87">
        <f t="shared" si="15"/>
        <v>100</v>
      </c>
      <c r="L101" s="86">
        <f>L248</f>
        <v>2100</v>
      </c>
      <c r="M101" s="86">
        <v>0</v>
      </c>
      <c r="N101" s="86">
        <f>N248+N446</f>
        <v>2046</v>
      </c>
      <c r="O101" s="86">
        <f>O248+O446</f>
        <v>2046</v>
      </c>
      <c r="P101" s="86">
        <f t="shared" si="18"/>
        <v>54</v>
      </c>
      <c r="Q101" s="87">
        <f t="shared" si="50"/>
        <v>97.43</v>
      </c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40"/>
      <c r="AR101" s="40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  <c r="BY101" s="9"/>
      <c r="BZ101" s="9"/>
      <c r="CA101" s="9"/>
      <c r="CB101" s="9"/>
      <c r="CC101" s="9"/>
      <c r="CD101" s="9"/>
      <c r="CE101" s="9"/>
      <c r="CF101" s="9"/>
      <c r="CG101" s="9"/>
      <c r="CH101" s="9"/>
      <c r="CI101" s="9"/>
      <c r="CJ101" s="9"/>
      <c r="CK101" s="9"/>
      <c r="CL101" s="9"/>
      <c r="CM101" s="9"/>
      <c r="CN101" s="9"/>
      <c r="CO101" s="9"/>
      <c r="CP101" s="9"/>
      <c r="CQ101" s="9"/>
      <c r="CR101" s="9"/>
      <c r="CS101" s="9"/>
      <c r="CT101" s="9"/>
      <c r="CU101" s="9"/>
      <c r="CV101" s="9"/>
      <c r="CW101" s="9"/>
      <c r="CX101" s="9"/>
      <c r="CY101" s="9"/>
      <c r="CZ101" s="9"/>
      <c r="DA101" s="9"/>
      <c r="DB101" s="9"/>
      <c r="DC101" s="9"/>
      <c r="DD101" s="9"/>
      <c r="DE101" s="9"/>
      <c r="DF101" s="9"/>
      <c r="DG101" s="9"/>
      <c r="DH101" s="9"/>
      <c r="DI101" s="9"/>
      <c r="DJ101" s="9"/>
      <c r="DK101" s="9"/>
      <c r="DL101" s="9"/>
      <c r="DM101" s="9"/>
      <c r="DN101" s="9"/>
      <c r="DO101" s="9"/>
      <c r="DP101" s="9"/>
      <c r="DQ101" s="9"/>
      <c r="DR101" s="9"/>
      <c r="DS101" s="9"/>
      <c r="DT101" s="9"/>
      <c r="DU101" s="9"/>
      <c r="DV101" s="9"/>
      <c r="DW101" s="9"/>
      <c r="DX101" s="9"/>
      <c r="DY101" s="9"/>
      <c r="DZ101" s="9"/>
      <c r="EA101" s="9"/>
      <c r="EB101" s="9"/>
      <c r="EC101" s="9"/>
      <c r="ED101" s="9"/>
      <c r="EE101" s="9"/>
      <c r="EF101" s="9"/>
      <c r="EG101" s="9"/>
      <c r="EH101" s="9"/>
      <c r="EI101" s="9"/>
      <c r="EJ101" s="9"/>
      <c r="EK101" s="9"/>
      <c r="EL101" s="9"/>
      <c r="EM101" s="9"/>
      <c r="EN101" s="9"/>
      <c r="EO101" s="9"/>
      <c r="EP101" s="9"/>
      <c r="EQ101" s="9"/>
      <c r="ER101" s="9"/>
      <c r="ES101" s="9"/>
      <c r="ET101" s="9"/>
      <c r="EU101" s="9"/>
      <c r="EV101" s="9"/>
      <c r="EW101" s="9"/>
      <c r="EX101" s="9"/>
    </row>
    <row r="102" spans="1:154" x14ac:dyDescent="0.35">
      <c r="A102" s="48"/>
      <c r="B102" s="49"/>
      <c r="C102" s="49"/>
      <c r="D102" s="49">
        <v>59</v>
      </c>
      <c r="E102" s="49"/>
      <c r="F102" s="49"/>
      <c r="G102" s="64" t="s">
        <v>80</v>
      </c>
      <c r="H102" s="86">
        <f>H157+H362</f>
        <v>12800</v>
      </c>
      <c r="I102" s="86">
        <f>I157+I362</f>
        <v>12800</v>
      </c>
      <c r="J102" s="86">
        <f>J157+J362</f>
        <v>0</v>
      </c>
      <c r="K102" s="87">
        <f t="shared" si="15"/>
        <v>100</v>
      </c>
      <c r="L102" s="86">
        <f>L157+L362</f>
        <v>12800</v>
      </c>
      <c r="M102" s="86">
        <v>0</v>
      </c>
      <c r="N102" s="86">
        <f>N157+N362</f>
        <v>12795</v>
      </c>
      <c r="O102" s="86">
        <f>O157+O362</f>
        <v>12795</v>
      </c>
      <c r="P102" s="86">
        <f t="shared" si="18"/>
        <v>5</v>
      </c>
      <c r="Q102" s="87">
        <f t="shared" si="50"/>
        <v>99.96</v>
      </c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0"/>
      <c r="AP102" s="40"/>
      <c r="AQ102" s="40"/>
      <c r="AR102" s="40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  <c r="BP102" s="9"/>
      <c r="BQ102" s="9"/>
      <c r="BR102" s="9"/>
      <c r="BS102" s="9"/>
      <c r="BT102" s="9"/>
      <c r="BU102" s="9"/>
      <c r="BV102" s="9"/>
      <c r="BW102" s="9"/>
      <c r="BX102" s="9"/>
      <c r="BY102" s="9"/>
      <c r="BZ102" s="9"/>
      <c r="CA102" s="9"/>
      <c r="CB102" s="9"/>
      <c r="CC102" s="9"/>
      <c r="CD102" s="9"/>
      <c r="CE102" s="9"/>
      <c r="CF102" s="9"/>
      <c r="CG102" s="9"/>
      <c r="CH102" s="9"/>
      <c r="CI102" s="9"/>
      <c r="CJ102" s="9"/>
      <c r="CK102" s="9"/>
      <c r="CL102" s="9"/>
      <c r="CM102" s="9"/>
      <c r="CN102" s="9"/>
      <c r="CO102" s="9"/>
      <c r="CP102" s="9"/>
      <c r="CQ102" s="9"/>
      <c r="CR102" s="9"/>
      <c r="CS102" s="9"/>
      <c r="CT102" s="9"/>
      <c r="CU102" s="9"/>
      <c r="CV102" s="9"/>
      <c r="CW102" s="9"/>
      <c r="CX102" s="9"/>
      <c r="CY102" s="9"/>
      <c r="CZ102" s="9"/>
      <c r="DA102" s="9"/>
      <c r="DB102" s="9"/>
      <c r="DC102" s="9"/>
      <c r="DD102" s="9"/>
      <c r="DE102" s="9"/>
      <c r="DF102" s="9"/>
      <c r="DG102" s="9"/>
      <c r="DH102" s="9"/>
      <c r="DI102" s="9"/>
      <c r="DJ102" s="9"/>
      <c r="DK102" s="9"/>
      <c r="DL102" s="9"/>
      <c r="DM102" s="9"/>
      <c r="DN102" s="9"/>
      <c r="DO102" s="9"/>
      <c r="DP102" s="9"/>
      <c r="DQ102" s="9"/>
      <c r="DR102" s="9"/>
      <c r="DS102" s="9"/>
      <c r="DT102" s="9"/>
      <c r="DU102" s="9"/>
      <c r="DV102" s="9"/>
      <c r="DW102" s="9"/>
      <c r="DX102" s="9"/>
      <c r="DY102" s="9"/>
      <c r="DZ102" s="9"/>
      <c r="EA102" s="9"/>
      <c r="EB102" s="9"/>
      <c r="EC102" s="9"/>
      <c r="ED102" s="9"/>
      <c r="EE102" s="9"/>
      <c r="EF102" s="9"/>
      <c r="EG102" s="9"/>
      <c r="EH102" s="9"/>
      <c r="EI102" s="9"/>
      <c r="EJ102" s="9"/>
      <c r="EK102" s="9"/>
      <c r="EL102" s="9"/>
      <c r="EM102" s="9"/>
      <c r="EN102" s="9"/>
      <c r="EO102" s="9"/>
      <c r="EP102" s="9"/>
      <c r="EQ102" s="9"/>
      <c r="ER102" s="9"/>
      <c r="ES102" s="9"/>
      <c r="ET102" s="9"/>
      <c r="EU102" s="9"/>
      <c r="EV102" s="9"/>
      <c r="EW102" s="9"/>
      <c r="EX102" s="9"/>
    </row>
    <row r="103" spans="1:154" ht="90" x14ac:dyDescent="0.35">
      <c r="A103" s="48"/>
      <c r="B103" s="49"/>
      <c r="C103" s="49"/>
      <c r="D103" s="49">
        <v>60</v>
      </c>
      <c r="E103" s="49"/>
      <c r="F103" s="49"/>
      <c r="G103" s="88" t="s">
        <v>203</v>
      </c>
      <c r="H103" s="86">
        <f>H448</f>
        <v>0</v>
      </c>
      <c r="I103" s="86">
        <f>I448</f>
        <v>0</v>
      </c>
      <c r="J103" s="86">
        <v>0</v>
      </c>
      <c r="K103" s="87" t="e">
        <f t="shared" si="15"/>
        <v>#DIV/0!</v>
      </c>
      <c r="L103" s="86">
        <f>L448</f>
        <v>0</v>
      </c>
      <c r="M103" s="86">
        <v>0</v>
      </c>
      <c r="N103" s="86">
        <f>N448</f>
        <v>0</v>
      </c>
      <c r="O103" s="86">
        <f>O448</f>
        <v>0</v>
      </c>
      <c r="P103" s="86">
        <f t="shared" si="18"/>
        <v>0</v>
      </c>
      <c r="Q103" s="87" t="e">
        <f t="shared" si="50"/>
        <v>#DIV/0!</v>
      </c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  <c r="AP103" s="40"/>
      <c r="AQ103" s="40"/>
      <c r="AR103" s="40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  <c r="CE103" s="9"/>
      <c r="CF103" s="9"/>
      <c r="CG103" s="9"/>
      <c r="CH103" s="9"/>
      <c r="CI103" s="9"/>
      <c r="CJ103" s="9"/>
      <c r="CK103" s="9"/>
      <c r="CL103" s="9"/>
      <c r="CM103" s="9"/>
      <c r="CN103" s="9"/>
      <c r="CO103" s="9"/>
      <c r="CP103" s="9"/>
      <c r="CQ103" s="9"/>
      <c r="CR103" s="9"/>
      <c r="CS103" s="9"/>
      <c r="CT103" s="9"/>
      <c r="CU103" s="9"/>
      <c r="CV103" s="9"/>
      <c r="CW103" s="9"/>
      <c r="CX103" s="9"/>
      <c r="CY103" s="9"/>
      <c r="CZ103" s="9"/>
      <c r="DA103" s="9"/>
      <c r="DB103" s="9"/>
      <c r="DC103" s="9"/>
      <c r="DD103" s="9"/>
      <c r="DE103" s="9"/>
      <c r="DF103" s="9"/>
      <c r="DG103" s="9"/>
      <c r="DH103" s="9"/>
      <c r="DI103" s="9"/>
      <c r="DJ103" s="9"/>
      <c r="DK103" s="9"/>
      <c r="DL103" s="9"/>
      <c r="DM103" s="9"/>
      <c r="DN103" s="9"/>
      <c r="DO103" s="9"/>
      <c r="DP103" s="9"/>
      <c r="DQ103" s="9"/>
      <c r="DR103" s="9"/>
      <c r="DS103" s="9"/>
      <c r="DT103" s="9"/>
      <c r="DU103" s="9"/>
      <c r="DV103" s="9"/>
      <c r="DW103" s="9"/>
      <c r="DX103" s="9"/>
      <c r="DY103" s="9"/>
      <c r="DZ103" s="9"/>
      <c r="EA103" s="9"/>
      <c r="EB103" s="9"/>
      <c r="EC103" s="9"/>
      <c r="ED103" s="9"/>
      <c r="EE103" s="9"/>
      <c r="EF103" s="9"/>
      <c r="EG103" s="9"/>
      <c r="EH103" s="9"/>
      <c r="EI103" s="9"/>
      <c r="EJ103" s="9"/>
      <c r="EK103" s="9"/>
      <c r="EL103" s="9"/>
      <c r="EM103" s="9"/>
      <c r="EN103" s="9"/>
      <c r="EO103" s="9"/>
      <c r="EP103" s="9"/>
      <c r="EQ103" s="9"/>
      <c r="ER103" s="9"/>
      <c r="ES103" s="9"/>
      <c r="ET103" s="9"/>
      <c r="EU103" s="9"/>
      <c r="EV103" s="9"/>
      <c r="EW103" s="9"/>
      <c r="EX103" s="9"/>
    </row>
    <row r="104" spans="1:154" x14ac:dyDescent="0.35">
      <c r="A104" s="48"/>
      <c r="B104" s="49"/>
      <c r="C104" s="49"/>
      <c r="D104" s="49" t="s">
        <v>105</v>
      </c>
      <c r="E104" s="49"/>
      <c r="F104" s="49"/>
      <c r="G104" s="64" t="s">
        <v>83</v>
      </c>
      <c r="H104" s="86">
        <f>H249+H365</f>
        <v>0</v>
      </c>
      <c r="I104" s="86">
        <f>I249+I365</f>
        <v>0</v>
      </c>
      <c r="J104" s="86">
        <f>J105</f>
        <v>0</v>
      </c>
      <c r="K104" s="87" t="e">
        <f t="shared" si="15"/>
        <v>#DIV/0!</v>
      </c>
      <c r="L104" s="86">
        <f t="shared" ref="L104:O105" si="62">L249+L365</f>
        <v>0</v>
      </c>
      <c r="M104" s="86">
        <v>0</v>
      </c>
      <c r="N104" s="86">
        <f t="shared" si="62"/>
        <v>0</v>
      </c>
      <c r="O104" s="86">
        <f t="shared" si="62"/>
        <v>0</v>
      </c>
      <c r="P104" s="86">
        <f t="shared" si="18"/>
        <v>0</v>
      </c>
      <c r="Q104" s="87" t="e">
        <f t="shared" si="50"/>
        <v>#DIV/0!</v>
      </c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40"/>
      <c r="AM104" s="40"/>
      <c r="AN104" s="40"/>
      <c r="AO104" s="40"/>
      <c r="AP104" s="40"/>
      <c r="AQ104" s="40"/>
      <c r="AR104" s="40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  <c r="BY104" s="9"/>
      <c r="BZ104" s="9"/>
      <c r="CA104" s="9"/>
      <c r="CB104" s="9"/>
      <c r="CC104" s="9"/>
      <c r="CD104" s="9"/>
      <c r="CE104" s="9"/>
      <c r="CF104" s="9"/>
      <c r="CG104" s="9"/>
      <c r="CH104" s="9"/>
      <c r="CI104" s="9"/>
      <c r="CJ104" s="9"/>
      <c r="CK104" s="9"/>
      <c r="CL104" s="9"/>
      <c r="CM104" s="9"/>
      <c r="CN104" s="9"/>
      <c r="CO104" s="9"/>
      <c r="CP104" s="9"/>
      <c r="CQ104" s="9"/>
      <c r="CR104" s="9"/>
      <c r="CS104" s="9"/>
      <c r="CT104" s="9"/>
      <c r="CU104" s="9"/>
      <c r="CV104" s="9"/>
      <c r="CW104" s="9"/>
      <c r="CX104" s="9"/>
      <c r="CY104" s="9"/>
      <c r="CZ104" s="9"/>
      <c r="DA104" s="9"/>
      <c r="DB104" s="9"/>
      <c r="DC104" s="9"/>
      <c r="DD104" s="9"/>
      <c r="DE104" s="9"/>
      <c r="DF104" s="9"/>
      <c r="DG104" s="9"/>
      <c r="DH104" s="9"/>
      <c r="DI104" s="9"/>
      <c r="DJ104" s="9"/>
      <c r="DK104" s="9"/>
      <c r="DL104" s="9"/>
      <c r="DM104" s="9"/>
      <c r="DN104" s="9"/>
      <c r="DO104" s="9"/>
      <c r="DP104" s="9"/>
      <c r="DQ104" s="9"/>
      <c r="DR104" s="9"/>
      <c r="DS104" s="9"/>
      <c r="DT104" s="9"/>
      <c r="DU104" s="9"/>
      <c r="DV104" s="9"/>
      <c r="DW104" s="9"/>
      <c r="DX104" s="9"/>
      <c r="DY104" s="9"/>
      <c r="DZ104" s="9"/>
      <c r="EA104" s="9"/>
      <c r="EB104" s="9"/>
      <c r="EC104" s="9"/>
      <c r="ED104" s="9"/>
      <c r="EE104" s="9"/>
      <c r="EF104" s="9"/>
      <c r="EG104" s="9"/>
      <c r="EH104" s="9"/>
      <c r="EI104" s="9"/>
      <c r="EJ104" s="9"/>
      <c r="EK104" s="9"/>
      <c r="EL104" s="9"/>
      <c r="EM104" s="9"/>
      <c r="EN104" s="9"/>
      <c r="EO104" s="9"/>
      <c r="EP104" s="9"/>
      <c r="EQ104" s="9"/>
      <c r="ER104" s="9"/>
      <c r="ES104" s="9"/>
      <c r="ET104" s="9"/>
      <c r="EU104" s="9"/>
      <c r="EV104" s="9"/>
      <c r="EW104" s="9"/>
      <c r="EX104" s="9"/>
    </row>
    <row r="105" spans="1:154" x14ac:dyDescent="0.35">
      <c r="A105" s="48"/>
      <c r="B105" s="49"/>
      <c r="C105" s="49"/>
      <c r="D105" s="49">
        <v>71</v>
      </c>
      <c r="E105" s="49"/>
      <c r="F105" s="49"/>
      <c r="G105" s="64" t="s">
        <v>85</v>
      </c>
      <c r="H105" s="86">
        <f>H250+H366</f>
        <v>0</v>
      </c>
      <c r="I105" s="86">
        <f>I250+I366</f>
        <v>0</v>
      </c>
      <c r="J105" s="86">
        <f>J250+J366</f>
        <v>0</v>
      </c>
      <c r="K105" s="87" t="e">
        <f t="shared" si="15"/>
        <v>#DIV/0!</v>
      </c>
      <c r="L105" s="86">
        <f t="shared" si="62"/>
        <v>0</v>
      </c>
      <c r="M105" s="86">
        <v>0</v>
      </c>
      <c r="N105" s="86">
        <f t="shared" si="62"/>
        <v>0</v>
      </c>
      <c r="O105" s="86">
        <f t="shared" si="62"/>
        <v>0</v>
      </c>
      <c r="P105" s="86">
        <f t="shared" si="18"/>
        <v>0</v>
      </c>
      <c r="Q105" s="87" t="e">
        <f t="shared" si="50"/>
        <v>#DIV/0!</v>
      </c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/>
      <c r="AO105" s="40"/>
      <c r="AP105" s="40"/>
      <c r="AQ105" s="40"/>
      <c r="AR105" s="40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9"/>
      <c r="BX105" s="9"/>
      <c r="BY105" s="9"/>
      <c r="BZ105" s="9"/>
      <c r="CA105" s="9"/>
      <c r="CB105" s="9"/>
      <c r="CC105" s="9"/>
      <c r="CD105" s="9"/>
      <c r="CE105" s="9"/>
      <c r="CF105" s="9"/>
      <c r="CG105" s="9"/>
      <c r="CH105" s="9"/>
      <c r="CI105" s="9"/>
      <c r="CJ105" s="9"/>
      <c r="CK105" s="9"/>
      <c r="CL105" s="9"/>
      <c r="CM105" s="9"/>
      <c r="CN105" s="9"/>
      <c r="CO105" s="9"/>
      <c r="CP105" s="9"/>
      <c r="CQ105" s="9"/>
      <c r="CR105" s="9"/>
      <c r="CS105" s="9"/>
      <c r="CT105" s="9"/>
      <c r="CU105" s="9"/>
      <c r="CV105" s="9"/>
      <c r="CW105" s="9"/>
      <c r="CX105" s="9"/>
      <c r="CY105" s="9"/>
      <c r="CZ105" s="9"/>
      <c r="DA105" s="9"/>
      <c r="DB105" s="9"/>
      <c r="DC105" s="9"/>
      <c r="DD105" s="9"/>
      <c r="DE105" s="9"/>
      <c r="DF105" s="9"/>
      <c r="DG105" s="9"/>
      <c r="DH105" s="9"/>
      <c r="DI105" s="9"/>
      <c r="DJ105" s="9"/>
      <c r="DK105" s="9"/>
      <c r="DL105" s="9"/>
      <c r="DM105" s="9"/>
      <c r="DN105" s="9"/>
      <c r="DO105" s="9"/>
      <c r="DP105" s="9"/>
      <c r="DQ105" s="9"/>
      <c r="DR105" s="9"/>
      <c r="DS105" s="9"/>
      <c r="DT105" s="9"/>
      <c r="DU105" s="9"/>
      <c r="DV105" s="9"/>
      <c r="DW105" s="9"/>
      <c r="DX105" s="9"/>
      <c r="DY105" s="9"/>
      <c r="DZ105" s="9"/>
      <c r="EA105" s="9"/>
      <c r="EB105" s="9"/>
      <c r="EC105" s="9"/>
      <c r="ED105" s="9"/>
      <c r="EE105" s="9"/>
      <c r="EF105" s="9"/>
      <c r="EG105" s="9"/>
      <c r="EH105" s="9"/>
      <c r="EI105" s="9"/>
      <c r="EJ105" s="9"/>
      <c r="EK105" s="9"/>
      <c r="EL105" s="9"/>
      <c r="EM105" s="9"/>
      <c r="EN105" s="9"/>
      <c r="EO105" s="9"/>
      <c r="EP105" s="9"/>
      <c r="EQ105" s="9"/>
      <c r="ER105" s="9"/>
      <c r="ES105" s="9"/>
      <c r="ET105" s="9"/>
      <c r="EU105" s="9"/>
      <c r="EV105" s="9"/>
      <c r="EW105" s="9"/>
      <c r="EX105" s="9"/>
    </row>
    <row r="106" spans="1:154" hidden="1" x14ac:dyDescent="0.35">
      <c r="A106" s="48"/>
      <c r="B106" s="49"/>
      <c r="C106" s="49"/>
      <c r="D106" s="49">
        <v>79</v>
      </c>
      <c r="E106" s="49"/>
      <c r="F106" s="49"/>
      <c r="G106" s="64" t="s">
        <v>106</v>
      </c>
      <c r="H106" s="86">
        <f>H107+H108</f>
        <v>0</v>
      </c>
      <c r="I106" s="86">
        <f>I107+I108</f>
        <v>0</v>
      </c>
      <c r="J106" s="86">
        <f t="shared" ref="J106" si="63">J107+J108</f>
        <v>0</v>
      </c>
      <c r="K106" s="87" t="e">
        <f t="shared" si="15"/>
        <v>#DIV/0!</v>
      </c>
      <c r="L106" s="86">
        <f>L107+L108</f>
        <v>0</v>
      </c>
      <c r="M106" s="86">
        <v>0</v>
      </c>
      <c r="N106" s="86">
        <f>N107+N108</f>
        <v>0</v>
      </c>
      <c r="O106" s="86">
        <f>O373</f>
        <v>0</v>
      </c>
      <c r="P106" s="86">
        <f t="shared" si="18"/>
        <v>0</v>
      </c>
      <c r="Q106" s="87" t="e">
        <f t="shared" si="50"/>
        <v>#DIV/0!</v>
      </c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40"/>
      <c r="AM106" s="40"/>
      <c r="AN106" s="40"/>
      <c r="AO106" s="40"/>
      <c r="AP106" s="40"/>
      <c r="AQ106" s="40"/>
      <c r="AR106" s="40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  <c r="CA106" s="9"/>
      <c r="CB106" s="9"/>
      <c r="CC106" s="9"/>
      <c r="CD106" s="9"/>
      <c r="CE106" s="9"/>
      <c r="CF106" s="9"/>
      <c r="CG106" s="9"/>
      <c r="CH106" s="9"/>
      <c r="CI106" s="9"/>
      <c r="CJ106" s="9"/>
      <c r="CK106" s="9"/>
      <c r="CL106" s="9"/>
      <c r="CM106" s="9"/>
      <c r="CN106" s="9"/>
      <c r="CO106" s="9"/>
      <c r="CP106" s="9"/>
      <c r="CQ106" s="9"/>
      <c r="CR106" s="9"/>
      <c r="CS106" s="9"/>
      <c r="CT106" s="9"/>
      <c r="CU106" s="9"/>
      <c r="CV106" s="9"/>
      <c r="CW106" s="9"/>
      <c r="CX106" s="9"/>
      <c r="CY106" s="9"/>
      <c r="CZ106" s="9"/>
      <c r="DA106" s="9"/>
      <c r="DB106" s="9"/>
      <c r="DC106" s="9"/>
      <c r="DD106" s="9"/>
      <c r="DE106" s="9"/>
      <c r="DF106" s="9"/>
      <c r="DG106" s="9"/>
      <c r="DH106" s="9"/>
      <c r="DI106" s="9"/>
      <c r="DJ106" s="9"/>
      <c r="DK106" s="9"/>
      <c r="DL106" s="9"/>
      <c r="DM106" s="9"/>
      <c r="DN106" s="9"/>
      <c r="DO106" s="9"/>
      <c r="DP106" s="9"/>
      <c r="DQ106" s="9"/>
      <c r="DR106" s="9"/>
      <c r="DS106" s="9"/>
      <c r="DT106" s="9"/>
      <c r="DU106" s="9"/>
      <c r="DV106" s="9"/>
      <c r="DW106" s="9"/>
      <c r="DX106" s="9"/>
      <c r="DY106" s="9"/>
      <c r="DZ106" s="9"/>
      <c r="EA106" s="9"/>
      <c r="EB106" s="9"/>
      <c r="EC106" s="9"/>
      <c r="ED106" s="9"/>
      <c r="EE106" s="9"/>
      <c r="EF106" s="9"/>
      <c r="EG106" s="9"/>
      <c r="EH106" s="9"/>
      <c r="EI106" s="9"/>
      <c r="EJ106" s="9"/>
      <c r="EK106" s="9"/>
      <c r="EL106" s="9"/>
      <c r="EM106" s="9"/>
      <c r="EN106" s="9"/>
      <c r="EO106" s="9"/>
      <c r="EP106" s="9"/>
      <c r="EQ106" s="9"/>
      <c r="ER106" s="9"/>
      <c r="ES106" s="9"/>
      <c r="ET106" s="9"/>
      <c r="EU106" s="9"/>
      <c r="EV106" s="9"/>
      <c r="EW106" s="9"/>
      <c r="EX106" s="9"/>
    </row>
    <row r="107" spans="1:154" hidden="1" x14ac:dyDescent="0.35">
      <c r="A107" s="48"/>
      <c r="B107" s="49"/>
      <c r="C107" s="49"/>
      <c r="D107" s="49" t="s">
        <v>107</v>
      </c>
      <c r="E107" s="49"/>
      <c r="F107" s="49"/>
      <c r="G107" s="64" t="s">
        <v>108</v>
      </c>
      <c r="H107" s="86">
        <v>0</v>
      </c>
      <c r="I107" s="86">
        <v>0</v>
      </c>
      <c r="J107" s="86">
        <v>0</v>
      </c>
      <c r="K107" s="87" t="e">
        <f t="shared" si="15"/>
        <v>#DIV/0!</v>
      </c>
      <c r="L107" s="86">
        <v>0</v>
      </c>
      <c r="M107" s="86">
        <v>0</v>
      </c>
      <c r="N107" s="86">
        <v>0</v>
      </c>
      <c r="O107" s="86">
        <v>0</v>
      </c>
      <c r="P107" s="86">
        <f t="shared" si="18"/>
        <v>0</v>
      </c>
      <c r="Q107" s="87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  <c r="AL107" s="40"/>
      <c r="AM107" s="40"/>
      <c r="AN107" s="40"/>
      <c r="AO107" s="40"/>
      <c r="AP107" s="40"/>
      <c r="AQ107" s="40"/>
      <c r="AR107" s="40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  <c r="CA107" s="9"/>
      <c r="CB107" s="9"/>
      <c r="CC107" s="9"/>
      <c r="CD107" s="9"/>
      <c r="CE107" s="9"/>
      <c r="CF107" s="9"/>
      <c r="CG107" s="9"/>
      <c r="CH107" s="9"/>
      <c r="CI107" s="9"/>
      <c r="CJ107" s="9"/>
      <c r="CK107" s="9"/>
      <c r="CL107" s="9"/>
      <c r="CM107" s="9"/>
      <c r="CN107" s="9"/>
      <c r="CO107" s="9"/>
      <c r="CP107" s="9"/>
      <c r="CQ107" s="9"/>
      <c r="CR107" s="9"/>
      <c r="CS107" s="9"/>
      <c r="CT107" s="9"/>
      <c r="CU107" s="9"/>
      <c r="CV107" s="9"/>
      <c r="CW107" s="9"/>
      <c r="CX107" s="9"/>
      <c r="CY107" s="9"/>
      <c r="CZ107" s="9"/>
      <c r="DA107" s="9"/>
      <c r="DB107" s="9"/>
      <c r="DC107" s="9"/>
      <c r="DD107" s="9"/>
      <c r="DE107" s="9"/>
      <c r="DF107" s="9"/>
      <c r="DG107" s="9"/>
      <c r="DH107" s="9"/>
      <c r="DI107" s="9"/>
      <c r="DJ107" s="9"/>
      <c r="DK107" s="9"/>
      <c r="DL107" s="9"/>
      <c r="DM107" s="9"/>
      <c r="DN107" s="9"/>
      <c r="DO107" s="9"/>
      <c r="DP107" s="9"/>
      <c r="DQ107" s="9"/>
      <c r="DR107" s="9"/>
      <c r="DS107" s="9"/>
      <c r="DT107" s="9"/>
      <c r="DU107" s="9"/>
      <c r="DV107" s="9"/>
      <c r="DW107" s="9"/>
      <c r="DX107" s="9"/>
      <c r="DY107" s="9"/>
      <c r="DZ107" s="9"/>
      <c r="EA107" s="9"/>
      <c r="EB107" s="9"/>
      <c r="EC107" s="9"/>
      <c r="ED107" s="9"/>
      <c r="EE107" s="9"/>
      <c r="EF107" s="9"/>
      <c r="EG107" s="9"/>
      <c r="EH107" s="9"/>
      <c r="EI107" s="9"/>
      <c r="EJ107" s="9"/>
      <c r="EK107" s="9"/>
      <c r="EL107" s="9"/>
      <c r="EM107" s="9"/>
      <c r="EN107" s="9"/>
      <c r="EO107" s="9"/>
      <c r="EP107" s="9"/>
      <c r="EQ107" s="9"/>
      <c r="ER107" s="9"/>
      <c r="ES107" s="9"/>
      <c r="ET107" s="9"/>
      <c r="EU107" s="9"/>
      <c r="EV107" s="9"/>
      <c r="EW107" s="9"/>
      <c r="EX107" s="9"/>
    </row>
    <row r="108" spans="1:154" hidden="1" x14ac:dyDescent="0.35">
      <c r="A108" s="48"/>
      <c r="B108" s="49"/>
      <c r="C108" s="49"/>
      <c r="D108" s="49">
        <v>81</v>
      </c>
      <c r="E108" s="49"/>
      <c r="F108" s="49"/>
      <c r="G108" s="64" t="s">
        <v>109</v>
      </c>
      <c r="H108" s="86">
        <f>H376</f>
        <v>0</v>
      </c>
      <c r="I108" s="86">
        <f>I376</f>
        <v>0</v>
      </c>
      <c r="J108" s="86">
        <f>J376</f>
        <v>0</v>
      </c>
      <c r="K108" s="87" t="e">
        <f t="shared" si="15"/>
        <v>#DIV/0!</v>
      </c>
      <c r="L108" s="86">
        <f>L376</f>
        <v>0</v>
      </c>
      <c r="M108" s="86">
        <v>0</v>
      </c>
      <c r="N108" s="86">
        <f>N376</f>
        <v>0</v>
      </c>
      <c r="O108" s="86">
        <f>O376</f>
        <v>0</v>
      </c>
      <c r="P108" s="86">
        <f t="shared" si="18"/>
        <v>0</v>
      </c>
      <c r="Q108" s="87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40"/>
      <c r="AL108" s="40"/>
      <c r="AM108" s="40"/>
      <c r="AN108" s="40"/>
      <c r="AO108" s="40"/>
      <c r="AP108" s="40"/>
      <c r="AQ108" s="40"/>
      <c r="AR108" s="40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  <c r="CA108" s="9"/>
      <c r="CB108" s="9"/>
      <c r="CC108" s="9"/>
      <c r="CD108" s="9"/>
      <c r="CE108" s="9"/>
      <c r="CF108" s="9"/>
      <c r="CG108" s="9"/>
      <c r="CH108" s="9"/>
      <c r="CI108" s="9"/>
      <c r="CJ108" s="9"/>
      <c r="CK108" s="9"/>
      <c r="CL108" s="9"/>
      <c r="CM108" s="9"/>
      <c r="CN108" s="9"/>
      <c r="CO108" s="9"/>
      <c r="CP108" s="9"/>
      <c r="CQ108" s="9"/>
      <c r="CR108" s="9"/>
      <c r="CS108" s="9"/>
      <c r="CT108" s="9"/>
      <c r="CU108" s="9"/>
      <c r="CV108" s="9"/>
      <c r="CW108" s="9"/>
      <c r="CX108" s="9"/>
      <c r="CY108" s="9"/>
      <c r="CZ108" s="9"/>
      <c r="DA108" s="9"/>
      <c r="DB108" s="9"/>
      <c r="DC108" s="9"/>
      <c r="DD108" s="9"/>
      <c r="DE108" s="9"/>
      <c r="DF108" s="9"/>
      <c r="DG108" s="9"/>
      <c r="DH108" s="9"/>
      <c r="DI108" s="9"/>
      <c r="DJ108" s="9"/>
      <c r="DK108" s="9"/>
      <c r="DL108" s="9"/>
      <c r="DM108" s="9"/>
      <c r="DN108" s="9"/>
      <c r="DO108" s="9"/>
      <c r="DP108" s="9"/>
      <c r="DQ108" s="9"/>
      <c r="DR108" s="9"/>
      <c r="DS108" s="9"/>
      <c r="DT108" s="9"/>
      <c r="DU108" s="9"/>
      <c r="DV108" s="9"/>
      <c r="DW108" s="9"/>
      <c r="DX108" s="9"/>
      <c r="DY108" s="9"/>
      <c r="DZ108" s="9"/>
      <c r="EA108" s="9"/>
      <c r="EB108" s="9"/>
      <c r="EC108" s="9"/>
      <c r="ED108" s="9"/>
      <c r="EE108" s="9"/>
      <c r="EF108" s="9"/>
      <c r="EG108" s="9"/>
      <c r="EH108" s="9"/>
      <c r="EI108" s="9"/>
      <c r="EJ108" s="9"/>
      <c r="EK108" s="9"/>
      <c r="EL108" s="9"/>
      <c r="EM108" s="9"/>
      <c r="EN108" s="9"/>
      <c r="EO108" s="9"/>
      <c r="EP108" s="9"/>
      <c r="EQ108" s="9"/>
      <c r="ER108" s="9"/>
      <c r="ES108" s="9"/>
      <c r="ET108" s="9"/>
      <c r="EU108" s="9"/>
      <c r="EV108" s="9"/>
      <c r="EW108" s="9"/>
      <c r="EX108" s="9"/>
    </row>
    <row r="109" spans="1:154" ht="45.75" thickBot="1" x14ac:dyDescent="0.4">
      <c r="A109" s="93"/>
      <c r="B109" s="94"/>
      <c r="C109" s="94"/>
      <c r="D109" s="94">
        <v>85</v>
      </c>
      <c r="E109" s="94"/>
      <c r="F109" s="94"/>
      <c r="G109" s="95" t="s">
        <v>86</v>
      </c>
      <c r="H109" s="96">
        <f>+H257+H377+H451+H159</f>
        <v>0</v>
      </c>
      <c r="I109" s="96">
        <f>+I257+I377+I451+I159</f>
        <v>0</v>
      </c>
      <c r="J109" s="96">
        <f>+J257+J377+J451</f>
        <v>0</v>
      </c>
      <c r="K109" s="97"/>
      <c r="L109" s="96">
        <f>+L257+L377+L451+L159</f>
        <v>0</v>
      </c>
      <c r="M109" s="96">
        <v>-5674</v>
      </c>
      <c r="N109" s="96">
        <f>+N257+N377+N451+N159</f>
        <v>-138840</v>
      </c>
      <c r="O109" s="96">
        <f>+O257+O377+O451+O159</f>
        <v>-144514</v>
      </c>
      <c r="P109" s="96">
        <f t="shared" si="18"/>
        <v>144514</v>
      </c>
      <c r="Q109" s="97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40"/>
      <c r="AM109" s="40"/>
      <c r="AN109" s="40"/>
      <c r="AO109" s="40"/>
      <c r="AP109" s="40"/>
      <c r="AQ109" s="40"/>
      <c r="AR109" s="40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  <c r="CA109" s="9"/>
      <c r="CB109" s="9"/>
      <c r="CC109" s="9"/>
      <c r="CD109" s="9"/>
      <c r="CE109" s="9"/>
      <c r="CF109" s="9"/>
      <c r="CG109" s="9"/>
      <c r="CH109" s="9"/>
      <c r="CI109" s="9"/>
      <c r="CJ109" s="9"/>
      <c r="CK109" s="9"/>
      <c r="CL109" s="9"/>
      <c r="CM109" s="9"/>
      <c r="CN109" s="9"/>
      <c r="CO109" s="9"/>
      <c r="CP109" s="9"/>
      <c r="CQ109" s="9"/>
      <c r="CR109" s="9"/>
      <c r="CS109" s="9"/>
      <c r="CT109" s="9"/>
      <c r="CU109" s="9"/>
      <c r="CV109" s="9"/>
      <c r="CW109" s="9"/>
      <c r="CX109" s="9"/>
      <c r="CY109" s="9"/>
      <c r="CZ109" s="9"/>
      <c r="DA109" s="9"/>
      <c r="DB109" s="9"/>
      <c r="DC109" s="9"/>
      <c r="DD109" s="9"/>
      <c r="DE109" s="9"/>
      <c r="DF109" s="9"/>
      <c r="DG109" s="9"/>
      <c r="DH109" s="9"/>
      <c r="DI109" s="9"/>
      <c r="DJ109" s="9"/>
      <c r="DK109" s="9"/>
      <c r="DL109" s="9"/>
      <c r="DM109" s="9"/>
      <c r="DN109" s="9"/>
      <c r="DO109" s="9"/>
      <c r="DP109" s="9"/>
      <c r="DQ109" s="9"/>
      <c r="DR109" s="9"/>
      <c r="DS109" s="9"/>
      <c r="DT109" s="9"/>
      <c r="DU109" s="9"/>
      <c r="DV109" s="9"/>
      <c r="DW109" s="9"/>
      <c r="DX109" s="9"/>
      <c r="DY109" s="9"/>
      <c r="DZ109" s="9"/>
      <c r="EA109" s="9"/>
      <c r="EB109" s="9"/>
      <c r="EC109" s="9"/>
      <c r="ED109" s="9"/>
      <c r="EE109" s="9"/>
      <c r="EF109" s="9"/>
      <c r="EG109" s="9"/>
      <c r="EH109" s="9"/>
      <c r="EI109" s="9"/>
      <c r="EJ109" s="9"/>
      <c r="EK109" s="9"/>
      <c r="EL109" s="9"/>
      <c r="EM109" s="9"/>
      <c r="EN109" s="9"/>
      <c r="EO109" s="9"/>
      <c r="EP109" s="9"/>
      <c r="EQ109" s="9"/>
      <c r="ER109" s="9"/>
      <c r="ES109" s="9"/>
      <c r="ET109" s="9"/>
      <c r="EU109" s="9"/>
      <c r="EV109" s="9"/>
      <c r="EW109" s="9"/>
      <c r="EX109" s="9"/>
    </row>
    <row r="110" spans="1:154" ht="67.5" x14ac:dyDescent="0.35">
      <c r="A110" s="232" t="s">
        <v>110</v>
      </c>
      <c r="B110" s="233"/>
      <c r="C110" s="233"/>
      <c r="D110" s="233"/>
      <c r="E110" s="233"/>
      <c r="F110" s="233"/>
      <c r="G110" s="98" t="s">
        <v>111</v>
      </c>
      <c r="H110" s="99">
        <f>H111+H159</f>
        <v>13800</v>
      </c>
      <c r="I110" s="99">
        <f>I111+I159</f>
        <v>13800</v>
      </c>
      <c r="J110" s="99">
        <f>J111+J159</f>
        <v>0</v>
      </c>
      <c r="K110" s="100">
        <f>ROUND(I110/H110*100,2)</f>
        <v>100</v>
      </c>
      <c r="L110" s="99">
        <f>L111+L159</f>
        <v>13800</v>
      </c>
      <c r="M110" s="101">
        <v>814</v>
      </c>
      <c r="N110" s="99">
        <f>N111+N159</f>
        <v>12795</v>
      </c>
      <c r="O110" s="102">
        <f>O111+O159</f>
        <v>13609</v>
      </c>
      <c r="P110" s="102">
        <f t="shared" si="18"/>
        <v>191</v>
      </c>
      <c r="Q110" s="85">
        <f t="shared" si="50"/>
        <v>98.62</v>
      </c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40"/>
      <c r="AL110" s="40"/>
      <c r="AM110" s="40"/>
      <c r="AN110" s="40"/>
      <c r="AO110" s="40"/>
      <c r="AP110" s="40"/>
      <c r="AQ110" s="40"/>
      <c r="AR110" s="40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  <c r="CA110" s="9"/>
      <c r="CB110" s="9"/>
      <c r="CC110" s="9"/>
      <c r="CD110" s="9"/>
      <c r="CE110" s="9"/>
      <c r="CF110" s="9"/>
      <c r="CG110" s="9"/>
      <c r="CH110" s="9"/>
      <c r="CI110" s="9"/>
      <c r="CJ110" s="9"/>
      <c r="CK110" s="9"/>
      <c r="CL110" s="9"/>
      <c r="CM110" s="9"/>
      <c r="CN110" s="9"/>
      <c r="CO110" s="9"/>
      <c r="CP110" s="9"/>
      <c r="CQ110" s="9"/>
      <c r="CR110" s="9"/>
      <c r="CS110" s="9"/>
      <c r="CT110" s="9"/>
      <c r="CU110" s="9"/>
      <c r="CV110" s="9"/>
      <c r="CW110" s="9"/>
      <c r="CX110" s="9"/>
      <c r="CY110" s="9"/>
      <c r="CZ110" s="9"/>
      <c r="DA110" s="9"/>
      <c r="DB110" s="9"/>
      <c r="DC110" s="9"/>
      <c r="DD110" s="9"/>
      <c r="DE110" s="9"/>
      <c r="DF110" s="9"/>
      <c r="DG110" s="9"/>
      <c r="DH110" s="9"/>
      <c r="DI110" s="9"/>
      <c r="DJ110" s="9"/>
      <c r="DK110" s="9"/>
      <c r="DL110" s="9"/>
      <c r="DM110" s="9"/>
      <c r="DN110" s="9"/>
      <c r="DO110" s="9"/>
      <c r="DP110" s="9"/>
      <c r="DQ110" s="9"/>
      <c r="DR110" s="9"/>
      <c r="DS110" s="9"/>
      <c r="DT110" s="9"/>
      <c r="DU110" s="9"/>
      <c r="DV110" s="9"/>
      <c r="DW110" s="9"/>
      <c r="DX110" s="9"/>
      <c r="DY110" s="9"/>
      <c r="DZ110" s="9"/>
      <c r="EA110" s="9"/>
      <c r="EB110" s="9"/>
      <c r="EC110" s="9"/>
      <c r="ED110" s="9"/>
      <c r="EE110" s="9"/>
      <c r="EF110" s="9"/>
      <c r="EG110" s="9"/>
      <c r="EH110" s="9"/>
      <c r="EI110" s="9"/>
      <c r="EJ110" s="9"/>
      <c r="EK110" s="9"/>
      <c r="EL110" s="9"/>
      <c r="EM110" s="9"/>
      <c r="EN110" s="9"/>
      <c r="EO110" s="9"/>
      <c r="EP110" s="9"/>
      <c r="EQ110" s="9"/>
      <c r="ER110" s="9"/>
      <c r="ES110" s="9"/>
      <c r="ET110" s="9"/>
      <c r="EU110" s="9"/>
      <c r="EV110" s="9"/>
      <c r="EW110" s="9"/>
      <c r="EX110" s="9"/>
    </row>
    <row r="111" spans="1:154" x14ac:dyDescent="0.35">
      <c r="A111" s="48"/>
      <c r="B111" s="49"/>
      <c r="C111" s="49"/>
      <c r="D111" s="49" t="s">
        <v>32</v>
      </c>
      <c r="E111" s="49"/>
      <c r="F111" s="49"/>
      <c r="G111" s="103" t="s">
        <v>62</v>
      </c>
      <c r="H111" s="104">
        <f>H112+H139+H157</f>
        <v>13800</v>
      </c>
      <c r="I111" s="104">
        <f>I112+I139+I157</f>
        <v>13800</v>
      </c>
      <c r="J111" s="104">
        <f>J112+J139+J157</f>
        <v>0</v>
      </c>
      <c r="K111" s="105">
        <f>ROUND(I111/H111*100,2)</f>
        <v>100</v>
      </c>
      <c r="L111" s="104">
        <f>L112+L139+L157</f>
        <v>13800</v>
      </c>
      <c r="M111" s="86">
        <v>814</v>
      </c>
      <c r="N111" s="104">
        <f>N112+N139+N157</f>
        <v>12795</v>
      </c>
      <c r="O111" s="106">
        <f>O112+O139+O157</f>
        <v>13609</v>
      </c>
      <c r="P111" s="106">
        <f t="shared" si="18"/>
        <v>191</v>
      </c>
      <c r="Q111" s="107">
        <f t="shared" si="50"/>
        <v>98.62</v>
      </c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40"/>
      <c r="AL111" s="40"/>
      <c r="AM111" s="40"/>
      <c r="AN111" s="40"/>
      <c r="AO111" s="40"/>
      <c r="AP111" s="40"/>
      <c r="AQ111" s="40"/>
      <c r="AR111" s="40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9"/>
      <c r="BP111" s="9"/>
      <c r="BQ111" s="9"/>
      <c r="BR111" s="9"/>
      <c r="BS111" s="9"/>
      <c r="BT111" s="9"/>
      <c r="BU111" s="9"/>
      <c r="BV111" s="9"/>
      <c r="BW111" s="9"/>
      <c r="BX111" s="9"/>
      <c r="BY111" s="9"/>
      <c r="BZ111" s="9"/>
      <c r="CA111" s="9"/>
      <c r="CB111" s="9"/>
      <c r="CC111" s="9"/>
      <c r="CD111" s="9"/>
      <c r="CE111" s="9"/>
      <c r="CF111" s="9"/>
      <c r="CG111" s="9"/>
      <c r="CH111" s="9"/>
      <c r="CI111" s="9"/>
      <c r="CJ111" s="9"/>
      <c r="CK111" s="9"/>
      <c r="CL111" s="9"/>
      <c r="CM111" s="9"/>
      <c r="CN111" s="9"/>
      <c r="CO111" s="9"/>
      <c r="CP111" s="9"/>
      <c r="CQ111" s="9"/>
      <c r="CR111" s="9"/>
      <c r="CS111" s="9"/>
      <c r="CT111" s="9"/>
      <c r="CU111" s="9"/>
      <c r="CV111" s="9"/>
      <c r="CW111" s="9"/>
      <c r="CX111" s="9"/>
      <c r="CY111" s="9"/>
      <c r="CZ111" s="9"/>
      <c r="DA111" s="9"/>
      <c r="DB111" s="9"/>
      <c r="DC111" s="9"/>
      <c r="DD111" s="9"/>
      <c r="DE111" s="9"/>
      <c r="DF111" s="9"/>
      <c r="DG111" s="9"/>
      <c r="DH111" s="9"/>
      <c r="DI111" s="9"/>
      <c r="DJ111" s="9"/>
      <c r="DK111" s="9"/>
      <c r="DL111" s="9"/>
      <c r="DM111" s="9"/>
      <c r="DN111" s="9"/>
      <c r="DO111" s="9"/>
      <c r="DP111" s="9"/>
      <c r="DQ111" s="9"/>
      <c r="DR111" s="9"/>
      <c r="DS111" s="9"/>
      <c r="DT111" s="9"/>
      <c r="DU111" s="9"/>
      <c r="DV111" s="9"/>
      <c r="DW111" s="9"/>
      <c r="DX111" s="9"/>
      <c r="DY111" s="9"/>
      <c r="DZ111" s="9"/>
      <c r="EA111" s="9"/>
      <c r="EB111" s="9"/>
      <c r="EC111" s="9"/>
      <c r="ED111" s="9"/>
      <c r="EE111" s="9"/>
      <c r="EF111" s="9"/>
      <c r="EG111" s="9"/>
      <c r="EH111" s="9"/>
      <c r="EI111" s="9"/>
      <c r="EJ111" s="9"/>
      <c r="EK111" s="9"/>
      <c r="EL111" s="9"/>
      <c r="EM111" s="9"/>
      <c r="EN111" s="9"/>
      <c r="EO111" s="9"/>
      <c r="EP111" s="9"/>
      <c r="EQ111" s="9"/>
      <c r="ER111" s="9"/>
      <c r="ES111" s="9"/>
      <c r="ET111" s="9"/>
      <c r="EU111" s="9"/>
      <c r="EV111" s="9"/>
      <c r="EW111" s="9"/>
      <c r="EX111" s="9"/>
    </row>
    <row r="112" spans="1:154" x14ac:dyDescent="0.35">
      <c r="A112" s="48"/>
      <c r="B112" s="49"/>
      <c r="C112" s="49"/>
      <c r="D112" s="49" t="s">
        <v>88</v>
      </c>
      <c r="E112" s="49"/>
      <c r="F112" s="49"/>
      <c r="G112" s="103" t="s">
        <v>64</v>
      </c>
      <c r="H112" s="104">
        <f>H113+H132+H130</f>
        <v>0</v>
      </c>
      <c r="I112" s="104">
        <f>I113+I132+I130</f>
        <v>0</v>
      </c>
      <c r="J112" s="104">
        <f>J113+J132+J130</f>
        <v>0</v>
      </c>
      <c r="K112" s="105"/>
      <c r="L112" s="104">
        <f>L113+L132+L130</f>
        <v>0</v>
      </c>
      <c r="M112" s="86">
        <v>0</v>
      </c>
      <c r="N112" s="104">
        <f>N113+N132+N130</f>
        <v>0</v>
      </c>
      <c r="O112" s="106">
        <f>O113+O132+O130</f>
        <v>0</v>
      </c>
      <c r="P112" s="106">
        <f t="shared" si="18"/>
        <v>0</v>
      </c>
      <c r="Q112" s="107" t="e">
        <f t="shared" si="50"/>
        <v>#DIV/0!</v>
      </c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40"/>
      <c r="AL112" s="40"/>
      <c r="AM112" s="40"/>
      <c r="AN112" s="40"/>
      <c r="AO112" s="40"/>
      <c r="AP112" s="40"/>
      <c r="AQ112" s="40"/>
      <c r="AR112" s="40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  <c r="CC112" s="9"/>
      <c r="CD112" s="9"/>
      <c r="CE112" s="9"/>
      <c r="CF112" s="9"/>
      <c r="CG112" s="9"/>
      <c r="CH112" s="9"/>
      <c r="CI112" s="9"/>
      <c r="CJ112" s="9"/>
      <c r="CK112" s="9"/>
      <c r="CL112" s="9"/>
      <c r="CM112" s="9"/>
      <c r="CN112" s="9"/>
      <c r="CO112" s="9"/>
      <c r="CP112" s="9"/>
      <c r="CQ112" s="9"/>
      <c r="CR112" s="9"/>
      <c r="CS112" s="9"/>
      <c r="CT112" s="9"/>
      <c r="CU112" s="9"/>
      <c r="CV112" s="9"/>
      <c r="CW112" s="9"/>
      <c r="CX112" s="9"/>
      <c r="CY112" s="9"/>
      <c r="CZ112" s="9"/>
      <c r="DA112" s="9"/>
      <c r="DB112" s="9"/>
      <c r="DC112" s="9"/>
      <c r="DD112" s="9"/>
      <c r="DE112" s="9"/>
      <c r="DF112" s="9"/>
      <c r="DG112" s="9"/>
      <c r="DH112" s="9"/>
      <c r="DI112" s="9"/>
      <c r="DJ112" s="9"/>
      <c r="DK112" s="9"/>
      <c r="DL112" s="9"/>
      <c r="DM112" s="9"/>
      <c r="DN112" s="9"/>
      <c r="DO112" s="9"/>
      <c r="DP112" s="9"/>
      <c r="DQ112" s="9"/>
      <c r="DR112" s="9"/>
      <c r="DS112" s="9"/>
      <c r="DT112" s="9"/>
      <c r="DU112" s="9"/>
      <c r="DV112" s="9"/>
      <c r="DW112" s="9"/>
      <c r="DX112" s="9"/>
      <c r="DY112" s="9"/>
      <c r="DZ112" s="9"/>
      <c r="EA112" s="9"/>
      <c r="EB112" s="9"/>
      <c r="EC112" s="9"/>
      <c r="ED112" s="9"/>
      <c r="EE112" s="9"/>
      <c r="EF112" s="9"/>
      <c r="EG112" s="9"/>
      <c r="EH112" s="9"/>
      <c r="EI112" s="9"/>
      <c r="EJ112" s="9"/>
      <c r="EK112" s="9"/>
      <c r="EL112" s="9"/>
      <c r="EM112" s="9"/>
      <c r="EN112" s="9"/>
      <c r="EO112" s="9"/>
      <c r="EP112" s="9"/>
      <c r="EQ112" s="9"/>
      <c r="ER112" s="9"/>
      <c r="ES112" s="9"/>
      <c r="ET112" s="9"/>
      <c r="EU112" s="9"/>
      <c r="EV112" s="9"/>
      <c r="EW112" s="9"/>
      <c r="EX112" s="9"/>
    </row>
    <row r="113" spans="1:154" x14ac:dyDescent="0.35">
      <c r="A113" s="48"/>
      <c r="B113" s="49"/>
      <c r="C113" s="49"/>
      <c r="D113" s="49"/>
      <c r="E113" s="49" t="s">
        <v>32</v>
      </c>
      <c r="F113" s="49"/>
      <c r="G113" s="64" t="s">
        <v>112</v>
      </c>
      <c r="H113" s="104">
        <f>SUM(H114:H129)</f>
        <v>0</v>
      </c>
      <c r="I113" s="104">
        <f>SUM(I114:I129)</f>
        <v>0</v>
      </c>
      <c r="J113" s="104">
        <f>SUM(J114:J129)</f>
        <v>0</v>
      </c>
      <c r="K113" s="105"/>
      <c r="L113" s="104">
        <f>SUM(L114:L129)</f>
        <v>0</v>
      </c>
      <c r="M113" s="86">
        <v>0</v>
      </c>
      <c r="N113" s="104">
        <f>SUM(N114:N129)</f>
        <v>0</v>
      </c>
      <c r="O113" s="106">
        <f>SUM(O114:O129)</f>
        <v>0</v>
      </c>
      <c r="P113" s="106">
        <f t="shared" si="18"/>
        <v>0</v>
      </c>
      <c r="Q113" s="107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40"/>
      <c r="AL113" s="40"/>
      <c r="AM113" s="40"/>
      <c r="AN113" s="40"/>
      <c r="AO113" s="40"/>
      <c r="AP113" s="40"/>
      <c r="AQ113" s="40"/>
      <c r="AR113" s="40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9"/>
      <c r="BX113" s="9"/>
      <c r="BY113" s="9"/>
      <c r="BZ113" s="9"/>
      <c r="CA113" s="9"/>
      <c r="CB113" s="9"/>
      <c r="CC113" s="9"/>
      <c r="CD113" s="9"/>
      <c r="CE113" s="9"/>
      <c r="CF113" s="9"/>
      <c r="CG113" s="9"/>
      <c r="CH113" s="9"/>
      <c r="CI113" s="9"/>
      <c r="CJ113" s="9"/>
      <c r="CK113" s="9"/>
      <c r="CL113" s="9"/>
      <c r="CM113" s="9"/>
      <c r="CN113" s="9"/>
      <c r="CO113" s="9"/>
      <c r="CP113" s="9"/>
      <c r="CQ113" s="9"/>
      <c r="CR113" s="9"/>
      <c r="CS113" s="9"/>
      <c r="CT113" s="9"/>
      <c r="CU113" s="9"/>
      <c r="CV113" s="9"/>
      <c r="CW113" s="9"/>
      <c r="CX113" s="9"/>
      <c r="CY113" s="9"/>
      <c r="CZ113" s="9"/>
      <c r="DA113" s="9"/>
      <c r="DB113" s="9"/>
      <c r="DC113" s="9"/>
      <c r="DD113" s="9"/>
      <c r="DE113" s="9"/>
      <c r="DF113" s="9"/>
      <c r="DG113" s="9"/>
      <c r="DH113" s="9"/>
      <c r="DI113" s="9"/>
      <c r="DJ113" s="9"/>
      <c r="DK113" s="9"/>
      <c r="DL113" s="9"/>
      <c r="DM113" s="9"/>
      <c r="DN113" s="9"/>
      <c r="DO113" s="9"/>
      <c r="DP113" s="9"/>
      <c r="DQ113" s="9"/>
      <c r="DR113" s="9"/>
      <c r="DS113" s="9"/>
      <c r="DT113" s="9"/>
      <c r="DU113" s="9"/>
      <c r="DV113" s="9"/>
      <c r="DW113" s="9"/>
      <c r="DX113" s="9"/>
      <c r="DY113" s="9"/>
      <c r="DZ113" s="9"/>
      <c r="EA113" s="9"/>
      <c r="EB113" s="9"/>
      <c r="EC113" s="9"/>
      <c r="ED113" s="9"/>
      <c r="EE113" s="9"/>
      <c r="EF113" s="9"/>
      <c r="EG113" s="9"/>
      <c r="EH113" s="9"/>
      <c r="EI113" s="9"/>
      <c r="EJ113" s="9"/>
      <c r="EK113" s="9"/>
      <c r="EL113" s="9"/>
      <c r="EM113" s="9"/>
      <c r="EN113" s="9"/>
      <c r="EO113" s="9"/>
      <c r="EP113" s="9"/>
      <c r="EQ113" s="9"/>
      <c r="ER113" s="9"/>
      <c r="ES113" s="9"/>
      <c r="ET113" s="9"/>
      <c r="EU113" s="9"/>
      <c r="EV113" s="9"/>
      <c r="EW113" s="9"/>
      <c r="EX113" s="9"/>
    </row>
    <row r="114" spans="1:154" x14ac:dyDescent="0.35">
      <c r="A114" s="63"/>
      <c r="B114" s="59"/>
      <c r="C114" s="59"/>
      <c r="D114" s="59"/>
      <c r="E114" s="59"/>
      <c r="F114" s="59" t="s">
        <v>32</v>
      </c>
      <c r="G114" s="66" t="s">
        <v>113</v>
      </c>
      <c r="H114" s="108"/>
      <c r="I114" s="108"/>
      <c r="J114" s="108">
        <f t="shared" ref="J114:J156" si="64">H114-I114</f>
        <v>0</v>
      </c>
      <c r="K114" s="105"/>
      <c r="L114" s="108"/>
      <c r="M114" s="109">
        <v>0</v>
      </c>
      <c r="N114" s="108"/>
      <c r="O114" s="110">
        <f>M114+N114</f>
        <v>0</v>
      </c>
      <c r="P114" s="110">
        <f t="shared" si="18"/>
        <v>0</v>
      </c>
      <c r="Q114" s="107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40"/>
      <c r="AL114" s="40"/>
      <c r="AM114" s="40"/>
      <c r="AN114" s="40"/>
      <c r="AO114" s="40"/>
      <c r="AP114" s="40"/>
      <c r="AQ114" s="40"/>
      <c r="AR114" s="40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9"/>
      <c r="BP114" s="9"/>
      <c r="BQ114" s="9"/>
      <c r="BR114" s="9"/>
      <c r="BS114" s="9"/>
      <c r="BT114" s="9"/>
      <c r="BU114" s="9"/>
      <c r="BV114" s="9"/>
      <c r="BW114" s="9"/>
      <c r="BX114" s="9"/>
      <c r="BY114" s="9"/>
      <c r="BZ114" s="9"/>
      <c r="CA114" s="9"/>
      <c r="CB114" s="9"/>
      <c r="CC114" s="9"/>
      <c r="CD114" s="9"/>
      <c r="CE114" s="9"/>
      <c r="CF114" s="9"/>
      <c r="CG114" s="9"/>
      <c r="CH114" s="9"/>
      <c r="CI114" s="9"/>
      <c r="CJ114" s="9"/>
      <c r="CK114" s="9"/>
      <c r="CL114" s="9"/>
      <c r="CM114" s="9"/>
      <c r="CN114" s="9"/>
      <c r="CO114" s="9"/>
      <c r="CP114" s="9"/>
      <c r="CQ114" s="9"/>
      <c r="CR114" s="9"/>
      <c r="CS114" s="9"/>
      <c r="CT114" s="9"/>
      <c r="CU114" s="9"/>
      <c r="CV114" s="9"/>
      <c r="CW114" s="9"/>
      <c r="CX114" s="9"/>
      <c r="CY114" s="9"/>
      <c r="CZ114" s="9"/>
      <c r="DA114" s="9"/>
      <c r="DB114" s="9"/>
      <c r="DC114" s="9"/>
      <c r="DD114" s="9"/>
      <c r="DE114" s="9"/>
      <c r="DF114" s="9"/>
      <c r="DG114" s="9"/>
      <c r="DH114" s="9"/>
      <c r="DI114" s="9"/>
      <c r="DJ114" s="9"/>
      <c r="DK114" s="9"/>
      <c r="DL114" s="9"/>
      <c r="DM114" s="9"/>
      <c r="DN114" s="9"/>
      <c r="DO114" s="9"/>
      <c r="DP114" s="9"/>
      <c r="DQ114" s="9"/>
      <c r="DR114" s="9"/>
      <c r="DS114" s="9"/>
      <c r="DT114" s="9"/>
      <c r="DU114" s="9"/>
      <c r="DV114" s="9"/>
      <c r="DW114" s="9"/>
      <c r="DX114" s="9"/>
      <c r="DY114" s="9"/>
      <c r="DZ114" s="9"/>
      <c r="EA114" s="9"/>
      <c r="EB114" s="9"/>
      <c r="EC114" s="9"/>
      <c r="ED114" s="9"/>
      <c r="EE114" s="9"/>
      <c r="EF114" s="9"/>
      <c r="EG114" s="9"/>
      <c r="EH114" s="9"/>
      <c r="EI114" s="9"/>
      <c r="EJ114" s="9"/>
      <c r="EK114" s="9"/>
      <c r="EL114" s="9"/>
      <c r="EM114" s="9"/>
      <c r="EN114" s="9"/>
      <c r="EO114" s="9"/>
      <c r="EP114" s="9"/>
      <c r="EQ114" s="9"/>
      <c r="ER114" s="9"/>
      <c r="ES114" s="9"/>
      <c r="ET114" s="9"/>
      <c r="EU114" s="9"/>
      <c r="EV114" s="9"/>
      <c r="EW114" s="9"/>
      <c r="EX114" s="9"/>
    </row>
    <row r="115" spans="1:154" hidden="1" x14ac:dyDescent="0.35">
      <c r="A115" s="63"/>
      <c r="B115" s="59"/>
      <c r="C115" s="59"/>
      <c r="D115" s="59"/>
      <c r="E115" s="59"/>
      <c r="F115" s="59" t="s">
        <v>30</v>
      </c>
      <c r="G115" s="66" t="s">
        <v>292</v>
      </c>
      <c r="H115" s="108"/>
      <c r="I115" s="108"/>
      <c r="J115" s="108">
        <f t="shared" si="64"/>
        <v>0</v>
      </c>
      <c r="K115" s="105"/>
      <c r="L115" s="108"/>
      <c r="M115" s="109">
        <v>0</v>
      </c>
      <c r="N115" s="108"/>
      <c r="O115" s="110">
        <f t="shared" ref="O115:O138" si="65">M115+N115</f>
        <v>0</v>
      </c>
      <c r="P115" s="110">
        <f t="shared" si="18"/>
        <v>0</v>
      </c>
      <c r="Q115" s="107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40"/>
      <c r="AL115" s="40"/>
      <c r="AM115" s="40"/>
      <c r="AN115" s="40"/>
      <c r="AO115" s="40"/>
      <c r="AP115" s="40"/>
      <c r="AQ115" s="40"/>
      <c r="AR115" s="40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V115" s="9"/>
      <c r="BW115" s="9"/>
      <c r="BX115" s="9"/>
      <c r="BY115" s="9"/>
      <c r="BZ115" s="9"/>
      <c r="CA115" s="9"/>
      <c r="CB115" s="9"/>
      <c r="CC115" s="9"/>
      <c r="CD115" s="9"/>
      <c r="CE115" s="9"/>
      <c r="CF115" s="9"/>
      <c r="CG115" s="9"/>
      <c r="CH115" s="9"/>
      <c r="CI115" s="9"/>
      <c r="CJ115" s="9"/>
      <c r="CK115" s="9"/>
      <c r="CL115" s="9"/>
      <c r="CM115" s="9"/>
      <c r="CN115" s="9"/>
      <c r="CO115" s="9"/>
      <c r="CP115" s="9"/>
      <c r="CQ115" s="9"/>
      <c r="CR115" s="9"/>
      <c r="CS115" s="9"/>
      <c r="CT115" s="9"/>
      <c r="CU115" s="9"/>
      <c r="CV115" s="9"/>
      <c r="CW115" s="9"/>
      <c r="CX115" s="9"/>
      <c r="CY115" s="9"/>
      <c r="CZ115" s="9"/>
      <c r="DA115" s="9"/>
      <c r="DB115" s="9"/>
      <c r="DC115" s="9"/>
      <c r="DD115" s="9"/>
      <c r="DE115" s="9"/>
      <c r="DF115" s="9"/>
      <c r="DG115" s="9"/>
      <c r="DH115" s="9"/>
      <c r="DI115" s="9"/>
      <c r="DJ115" s="9"/>
      <c r="DK115" s="9"/>
      <c r="DL115" s="9"/>
      <c r="DM115" s="9"/>
      <c r="DN115" s="9"/>
      <c r="DO115" s="9"/>
      <c r="DP115" s="9"/>
      <c r="DQ115" s="9"/>
      <c r="DR115" s="9"/>
      <c r="DS115" s="9"/>
      <c r="DT115" s="9"/>
      <c r="DU115" s="9"/>
      <c r="DV115" s="9"/>
      <c r="DW115" s="9"/>
      <c r="DX115" s="9"/>
      <c r="DY115" s="9"/>
      <c r="DZ115" s="9"/>
      <c r="EA115" s="9"/>
      <c r="EB115" s="9"/>
      <c r="EC115" s="9"/>
      <c r="ED115" s="9"/>
      <c r="EE115" s="9"/>
      <c r="EF115" s="9"/>
      <c r="EG115" s="9"/>
      <c r="EH115" s="9"/>
      <c r="EI115" s="9"/>
      <c r="EJ115" s="9"/>
      <c r="EK115" s="9"/>
      <c r="EL115" s="9"/>
      <c r="EM115" s="9"/>
      <c r="EN115" s="9"/>
      <c r="EO115" s="9"/>
      <c r="EP115" s="9"/>
      <c r="EQ115" s="9"/>
      <c r="ER115" s="9"/>
      <c r="ES115" s="9"/>
      <c r="ET115" s="9"/>
      <c r="EU115" s="9"/>
      <c r="EV115" s="9"/>
      <c r="EW115" s="9"/>
      <c r="EX115" s="9"/>
    </row>
    <row r="116" spans="1:154" x14ac:dyDescent="0.35">
      <c r="A116" s="63"/>
      <c r="B116" s="59"/>
      <c r="C116" s="59"/>
      <c r="D116" s="59"/>
      <c r="E116" s="59"/>
      <c r="F116" s="59" t="s">
        <v>114</v>
      </c>
      <c r="G116" s="66" t="s">
        <v>290</v>
      </c>
      <c r="H116" s="108"/>
      <c r="I116" s="108"/>
      <c r="J116" s="108">
        <f t="shared" si="64"/>
        <v>0</v>
      </c>
      <c r="K116" s="105"/>
      <c r="L116" s="108"/>
      <c r="M116" s="109">
        <v>0</v>
      </c>
      <c r="N116" s="108"/>
      <c r="O116" s="110">
        <f t="shared" si="65"/>
        <v>0</v>
      </c>
      <c r="P116" s="110">
        <f t="shared" si="18"/>
        <v>0</v>
      </c>
      <c r="Q116" s="107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40"/>
      <c r="AL116" s="40"/>
      <c r="AM116" s="40"/>
      <c r="AN116" s="40"/>
      <c r="AO116" s="40"/>
      <c r="AP116" s="40"/>
      <c r="AQ116" s="40"/>
      <c r="AR116" s="40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9"/>
      <c r="BQ116" s="9"/>
      <c r="BR116" s="9"/>
      <c r="BS116" s="9"/>
      <c r="BT116" s="9"/>
      <c r="BU116" s="9"/>
      <c r="BV116" s="9"/>
      <c r="BW116" s="9"/>
      <c r="BX116" s="9"/>
      <c r="BY116" s="9"/>
      <c r="BZ116" s="9"/>
      <c r="CA116" s="9"/>
      <c r="CB116" s="9"/>
      <c r="CC116" s="9"/>
      <c r="CD116" s="9"/>
      <c r="CE116" s="9"/>
      <c r="CF116" s="9"/>
      <c r="CG116" s="9"/>
      <c r="CH116" s="9"/>
      <c r="CI116" s="9"/>
      <c r="CJ116" s="9"/>
      <c r="CK116" s="9"/>
      <c r="CL116" s="9"/>
      <c r="CM116" s="9"/>
      <c r="CN116" s="9"/>
      <c r="CO116" s="9"/>
      <c r="CP116" s="9"/>
      <c r="CQ116" s="9"/>
      <c r="CR116" s="9"/>
      <c r="CS116" s="9"/>
      <c r="CT116" s="9"/>
      <c r="CU116" s="9"/>
      <c r="CV116" s="9"/>
      <c r="CW116" s="9"/>
      <c r="CX116" s="9"/>
      <c r="CY116" s="9"/>
      <c r="CZ116" s="9"/>
      <c r="DA116" s="9"/>
      <c r="DB116" s="9"/>
      <c r="DC116" s="9"/>
      <c r="DD116" s="9"/>
      <c r="DE116" s="9"/>
      <c r="DF116" s="9"/>
      <c r="DG116" s="9"/>
      <c r="DH116" s="9"/>
      <c r="DI116" s="9"/>
      <c r="DJ116" s="9"/>
      <c r="DK116" s="9"/>
      <c r="DL116" s="9"/>
      <c r="DM116" s="9"/>
      <c r="DN116" s="9"/>
      <c r="DO116" s="9"/>
      <c r="DP116" s="9"/>
      <c r="DQ116" s="9"/>
      <c r="DR116" s="9"/>
      <c r="DS116" s="9"/>
      <c r="DT116" s="9"/>
      <c r="DU116" s="9"/>
      <c r="DV116" s="9"/>
      <c r="DW116" s="9"/>
      <c r="DX116" s="9"/>
      <c r="DY116" s="9"/>
      <c r="DZ116" s="9"/>
      <c r="EA116" s="9"/>
      <c r="EB116" s="9"/>
      <c r="EC116" s="9"/>
      <c r="ED116" s="9"/>
      <c r="EE116" s="9"/>
      <c r="EF116" s="9"/>
      <c r="EG116" s="9"/>
      <c r="EH116" s="9"/>
      <c r="EI116" s="9"/>
      <c r="EJ116" s="9"/>
      <c r="EK116" s="9"/>
      <c r="EL116" s="9"/>
      <c r="EM116" s="9"/>
      <c r="EN116" s="9"/>
      <c r="EO116" s="9"/>
      <c r="EP116" s="9"/>
      <c r="EQ116" s="9"/>
      <c r="ER116" s="9"/>
      <c r="ES116" s="9"/>
      <c r="ET116" s="9"/>
      <c r="EU116" s="9"/>
      <c r="EV116" s="9"/>
      <c r="EW116" s="9"/>
      <c r="EX116" s="9"/>
    </row>
    <row r="117" spans="1:154" hidden="1" x14ac:dyDescent="0.35">
      <c r="A117" s="63"/>
      <c r="B117" s="59"/>
      <c r="C117" s="59"/>
      <c r="D117" s="59"/>
      <c r="E117" s="59"/>
      <c r="F117" s="59" t="s">
        <v>22</v>
      </c>
      <c r="G117" s="66" t="s">
        <v>291</v>
      </c>
      <c r="H117" s="108"/>
      <c r="I117" s="108"/>
      <c r="J117" s="108">
        <f t="shared" si="64"/>
        <v>0</v>
      </c>
      <c r="K117" s="105"/>
      <c r="L117" s="108"/>
      <c r="M117" s="109">
        <v>0</v>
      </c>
      <c r="N117" s="108"/>
      <c r="O117" s="110">
        <f t="shared" si="65"/>
        <v>0</v>
      </c>
      <c r="P117" s="110">
        <f t="shared" si="18"/>
        <v>0</v>
      </c>
      <c r="Q117" s="107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40"/>
      <c r="AL117" s="40"/>
      <c r="AM117" s="40"/>
      <c r="AN117" s="40"/>
      <c r="AO117" s="40"/>
      <c r="AP117" s="40"/>
      <c r="AQ117" s="40"/>
      <c r="AR117" s="40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  <c r="BY117" s="9"/>
      <c r="BZ117" s="9"/>
      <c r="CA117" s="9"/>
      <c r="CB117" s="9"/>
      <c r="CC117" s="9"/>
      <c r="CD117" s="9"/>
      <c r="CE117" s="9"/>
      <c r="CF117" s="9"/>
      <c r="CG117" s="9"/>
      <c r="CH117" s="9"/>
      <c r="CI117" s="9"/>
      <c r="CJ117" s="9"/>
      <c r="CK117" s="9"/>
      <c r="CL117" s="9"/>
      <c r="CM117" s="9"/>
      <c r="CN117" s="9"/>
      <c r="CO117" s="9"/>
      <c r="CP117" s="9"/>
      <c r="CQ117" s="9"/>
      <c r="CR117" s="9"/>
      <c r="CS117" s="9"/>
      <c r="CT117" s="9"/>
      <c r="CU117" s="9"/>
      <c r="CV117" s="9"/>
      <c r="CW117" s="9"/>
      <c r="CX117" s="9"/>
      <c r="CY117" s="9"/>
      <c r="CZ117" s="9"/>
      <c r="DA117" s="9"/>
      <c r="DB117" s="9"/>
      <c r="DC117" s="9"/>
      <c r="DD117" s="9"/>
      <c r="DE117" s="9"/>
      <c r="DF117" s="9"/>
      <c r="DG117" s="9"/>
      <c r="DH117" s="9"/>
      <c r="DI117" s="9"/>
      <c r="DJ117" s="9"/>
      <c r="DK117" s="9"/>
      <c r="DL117" s="9"/>
      <c r="DM117" s="9"/>
      <c r="DN117" s="9"/>
      <c r="DO117" s="9"/>
      <c r="DP117" s="9"/>
      <c r="DQ117" s="9"/>
      <c r="DR117" s="9"/>
      <c r="DS117" s="9"/>
      <c r="DT117" s="9"/>
      <c r="DU117" s="9"/>
      <c r="DV117" s="9"/>
      <c r="DW117" s="9"/>
      <c r="DX117" s="9"/>
      <c r="DY117" s="9"/>
      <c r="DZ117" s="9"/>
      <c r="EA117" s="9"/>
      <c r="EB117" s="9"/>
      <c r="EC117" s="9"/>
      <c r="ED117" s="9"/>
      <c r="EE117" s="9"/>
      <c r="EF117" s="9"/>
      <c r="EG117" s="9"/>
      <c r="EH117" s="9"/>
      <c r="EI117" s="9"/>
      <c r="EJ117" s="9"/>
      <c r="EK117" s="9"/>
      <c r="EL117" s="9"/>
      <c r="EM117" s="9"/>
      <c r="EN117" s="9"/>
      <c r="EO117" s="9"/>
      <c r="EP117" s="9"/>
      <c r="EQ117" s="9"/>
      <c r="ER117" s="9"/>
      <c r="ES117" s="9"/>
      <c r="ET117" s="9"/>
      <c r="EU117" s="9"/>
      <c r="EV117" s="9"/>
      <c r="EW117" s="9"/>
      <c r="EX117" s="9"/>
    </row>
    <row r="118" spans="1:154" hidden="1" x14ac:dyDescent="0.35">
      <c r="A118" s="63"/>
      <c r="B118" s="59"/>
      <c r="C118" s="59"/>
      <c r="D118" s="59"/>
      <c r="E118" s="59"/>
      <c r="F118" s="59" t="s">
        <v>33</v>
      </c>
      <c r="G118" s="66" t="s">
        <v>293</v>
      </c>
      <c r="H118" s="108"/>
      <c r="I118" s="108"/>
      <c r="J118" s="108">
        <f t="shared" si="64"/>
        <v>0</v>
      </c>
      <c r="K118" s="105"/>
      <c r="L118" s="108"/>
      <c r="M118" s="109">
        <v>0</v>
      </c>
      <c r="N118" s="108"/>
      <c r="O118" s="110">
        <f t="shared" si="65"/>
        <v>0</v>
      </c>
      <c r="P118" s="110">
        <f t="shared" si="18"/>
        <v>0</v>
      </c>
      <c r="Q118" s="107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40"/>
      <c r="AL118" s="40"/>
      <c r="AM118" s="40"/>
      <c r="AN118" s="40"/>
      <c r="AO118" s="40"/>
      <c r="AP118" s="40"/>
      <c r="AQ118" s="40"/>
      <c r="AR118" s="40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  <c r="BY118" s="9"/>
      <c r="BZ118" s="9"/>
      <c r="CA118" s="9"/>
      <c r="CB118" s="9"/>
      <c r="CC118" s="9"/>
      <c r="CD118" s="9"/>
      <c r="CE118" s="9"/>
      <c r="CF118" s="9"/>
      <c r="CG118" s="9"/>
      <c r="CH118" s="9"/>
      <c r="CI118" s="9"/>
      <c r="CJ118" s="9"/>
      <c r="CK118" s="9"/>
      <c r="CL118" s="9"/>
      <c r="CM118" s="9"/>
      <c r="CN118" s="9"/>
      <c r="CO118" s="9"/>
      <c r="CP118" s="9"/>
      <c r="CQ118" s="9"/>
      <c r="CR118" s="9"/>
      <c r="CS118" s="9"/>
      <c r="CT118" s="9"/>
      <c r="CU118" s="9"/>
      <c r="CV118" s="9"/>
      <c r="CW118" s="9"/>
      <c r="CX118" s="9"/>
      <c r="CY118" s="9"/>
      <c r="CZ118" s="9"/>
      <c r="DA118" s="9"/>
      <c r="DB118" s="9"/>
      <c r="DC118" s="9"/>
      <c r="DD118" s="9"/>
      <c r="DE118" s="9"/>
      <c r="DF118" s="9"/>
      <c r="DG118" s="9"/>
      <c r="DH118" s="9"/>
      <c r="DI118" s="9"/>
      <c r="DJ118" s="9"/>
      <c r="DK118" s="9"/>
      <c r="DL118" s="9"/>
      <c r="DM118" s="9"/>
      <c r="DN118" s="9"/>
      <c r="DO118" s="9"/>
      <c r="DP118" s="9"/>
      <c r="DQ118" s="9"/>
      <c r="DR118" s="9"/>
      <c r="DS118" s="9"/>
      <c r="DT118" s="9"/>
      <c r="DU118" s="9"/>
      <c r="DV118" s="9"/>
      <c r="DW118" s="9"/>
      <c r="DX118" s="9"/>
      <c r="DY118" s="9"/>
      <c r="DZ118" s="9"/>
      <c r="EA118" s="9"/>
      <c r="EB118" s="9"/>
      <c r="EC118" s="9"/>
      <c r="ED118" s="9"/>
      <c r="EE118" s="9"/>
      <c r="EF118" s="9"/>
      <c r="EG118" s="9"/>
      <c r="EH118" s="9"/>
      <c r="EI118" s="9"/>
      <c r="EJ118" s="9"/>
      <c r="EK118" s="9"/>
      <c r="EL118" s="9"/>
      <c r="EM118" s="9"/>
      <c r="EN118" s="9"/>
      <c r="EO118" s="9"/>
      <c r="EP118" s="9"/>
      <c r="EQ118" s="9"/>
      <c r="ER118" s="9"/>
      <c r="ES118" s="9"/>
      <c r="ET118" s="9"/>
      <c r="EU118" s="9"/>
      <c r="EV118" s="9"/>
      <c r="EW118" s="9"/>
      <c r="EX118" s="9"/>
    </row>
    <row r="119" spans="1:154" hidden="1" x14ac:dyDescent="0.35">
      <c r="A119" s="63"/>
      <c r="B119" s="59"/>
      <c r="C119" s="59"/>
      <c r="D119" s="59"/>
      <c r="E119" s="59"/>
      <c r="F119" s="59" t="s">
        <v>124</v>
      </c>
      <c r="G119" s="66" t="s">
        <v>281</v>
      </c>
      <c r="H119" s="108"/>
      <c r="I119" s="108"/>
      <c r="J119" s="108">
        <f t="shared" si="64"/>
        <v>0</v>
      </c>
      <c r="K119" s="105"/>
      <c r="L119" s="108"/>
      <c r="M119" s="109">
        <v>0</v>
      </c>
      <c r="N119" s="108"/>
      <c r="O119" s="110">
        <f t="shared" si="65"/>
        <v>0</v>
      </c>
      <c r="P119" s="110">
        <f t="shared" si="18"/>
        <v>0</v>
      </c>
      <c r="Q119" s="107"/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40"/>
      <c r="AL119" s="40"/>
      <c r="AM119" s="40"/>
      <c r="AN119" s="40"/>
      <c r="AO119" s="40"/>
      <c r="AP119" s="40"/>
      <c r="AQ119" s="40"/>
      <c r="AR119" s="40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9"/>
      <c r="BP119" s="9"/>
      <c r="BQ119" s="9"/>
      <c r="BR119" s="9"/>
      <c r="BS119" s="9"/>
      <c r="BT119" s="9"/>
      <c r="BU119" s="9"/>
      <c r="BV119" s="9"/>
      <c r="BW119" s="9"/>
      <c r="BX119" s="9"/>
      <c r="BY119" s="9"/>
      <c r="BZ119" s="9"/>
      <c r="CA119" s="9"/>
      <c r="CB119" s="9"/>
      <c r="CC119" s="9"/>
      <c r="CD119" s="9"/>
      <c r="CE119" s="9"/>
      <c r="CF119" s="9"/>
      <c r="CG119" s="9"/>
      <c r="CH119" s="9"/>
      <c r="CI119" s="9"/>
      <c r="CJ119" s="9"/>
      <c r="CK119" s="9"/>
      <c r="CL119" s="9"/>
      <c r="CM119" s="9"/>
      <c r="CN119" s="9"/>
      <c r="CO119" s="9"/>
      <c r="CP119" s="9"/>
      <c r="CQ119" s="9"/>
      <c r="CR119" s="9"/>
      <c r="CS119" s="9"/>
      <c r="CT119" s="9"/>
      <c r="CU119" s="9"/>
      <c r="CV119" s="9"/>
      <c r="CW119" s="9"/>
      <c r="CX119" s="9"/>
      <c r="CY119" s="9"/>
      <c r="CZ119" s="9"/>
      <c r="DA119" s="9"/>
      <c r="DB119" s="9"/>
      <c r="DC119" s="9"/>
      <c r="DD119" s="9"/>
      <c r="DE119" s="9"/>
      <c r="DF119" s="9"/>
      <c r="DG119" s="9"/>
      <c r="DH119" s="9"/>
      <c r="DI119" s="9"/>
      <c r="DJ119" s="9"/>
      <c r="DK119" s="9"/>
      <c r="DL119" s="9"/>
      <c r="DM119" s="9"/>
      <c r="DN119" s="9"/>
      <c r="DO119" s="9"/>
      <c r="DP119" s="9"/>
      <c r="DQ119" s="9"/>
      <c r="DR119" s="9"/>
      <c r="DS119" s="9"/>
      <c r="DT119" s="9"/>
      <c r="DU119" s="9"/>
      <c r="DV119" s="9"/>
      <c r="DW119" s="9"/>
      <c r="DX119" s="9"/>
      <c r="DY119" s="9"/>
      <c r="DZ119" s="9"/>
      <c r="EA119" s="9"/>
      <c r="EB119" s="9"/>
      <c r="EC119" s="9"/>
      <c r="ED119" s="9"/>
      <c r="EE119" s="9"/>
      <c r="EF119" s="9"/>
      <c r="EG119" s="9"/>
      <c r="EH119" s="9"/>
      <c r="EI119" s="9"/>
      <c r="EJ119" s="9"/>
      <c r="EK119" s="9"/>
      <c r="EL119" s="9"/>
      <c r="EM119" s="9"/>
      <c r="EN119" s="9"/>
      <c r="EO119" s="9"/>
      <c r="EP119" s="9"/>
      <c r="EQ119" s="9"/>
      <c r="ER119" s="9"/>
      <c r="ES119" s="9"/>
      <c r="ET119" s="9"/>
      <c r="EU119" s="9"/>
      <c r="EV119" s="9"/>
      <c r="EW119" s="9"/>
      <c r="EX119" s="9"/>
    </row>
    <row r="120" spans="1:154" hidden="1" x14ac:dyDescent="0.35">
      <c r="A120" s="63"/>
      <c r="B120" s="59"/>
      <c r="C120" s="59"/>
      <c r="D120" s="59"/>
      <c r="E120" s="59"/>
      <c r="F120" s="59" t="s">
        <v>115</v>
      </c>
      <c r="G120" s="66" t="s">
        <v>294</v>
      </c>
      <c r="H120" s="108"/>
      <c r="I120" s="108"/>
      <c r="J120" s="108">
        <f t="shared" si="64"/>
        <v>0</v>
      </c>
      <c r="K120" s="105"/>
      <c r="L120" s="108"/>
      <c r="M120" s="109">
        <v>0</v>
      </c>
      <c r="N120" s="108"/>
      <c r="O120" s="110">
        <f t="shared" si="65"/>
        <v>0</v>
      </c>
      <c r="P120" s="110">
        <f t="shared" si="18"/>
        <v>0</v>
      </c>
      <c r="Q120" s="107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40"/>
      <c r="AL120" s="40"/>
      <c r="AM120" s="40"/>
      <c r="AN120" s="40"/>
      <c r="AO120" s="40"/>
      <c r="AP120" s="40"/>
      <c r="AQ120" s="40"/>
      <c r="AR120" s="40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  <c r="BM120" s="9"/>
      <c r="BN120" s="9"/>
      <c r="BO120" s="9"/>
      <c r="BP120" s="9"/>
      <c r="BQ120" s="9"/>
      <c r="BR120" s="9"/>
      <c r="BS120" s="9"/>
      <c r="BT120" s="9"/>
      <c r="BU120" s="9"/>
      <c r="BV120" s="9"/>
      <c r="BW120" s="9"/>
      <c r="BX120" s="9"/>
      <c r="BY120" s="9"/>
      <c r="BZ120" s="9"/>
      <c r="CA120" s="9"/>
      <c r="CB120" s="9"/>
      <c r="CC120" s="9"/>
      <c r="CD120" s="9"/>
      <c r="CE120" s="9"/>
      <c r="CF120" s="9"/>
      <c r="CG120" s="9"/>
      <c r="CH120" s="9"/>
      <c r="CI120" s="9"/>
      <c r="CJ120" s="9"/>
      <c r="CK120" s="9"/>
      <c r="CL120" s="9"/>
      <c r="CM120" s="9"/>
      <c r="CN120" s="9"/>
      <c r="CO120" s="9"/>
      <c r="CP120" s="9"/>
      <c r="CQ120" s="9"/>
      <c r="CR120" s="9"/>
      <c r="CS120" s="9"/>
      <c r="CT120" s="9"/>
      <c r="CU120" s="9"/>
      <c r="CV120" s="9"/>
      <c r="CW120" s="9"/>
      <c r="CX120" s="9"/>
      <c r="CY120" s="9"/>
      <c r="CZ120" s="9"/>
      <c r="DA120" s="9"/>
      <c r="DB120" s="9"/>
      <c r="DC120" s="9"/>
      <c r="DD120" s="9"/>
      <c r="DE120" s="9"/>
      <c r="DF120" s="9"/>
      <c r="DG120" s="9"/>
      <c r="DH120" s="9"/>
      <c r="DI120" s="9"/>
      <c r="DJ120" s="9"/>
      <c r="DK120" s="9"/>
      <c r="DL120" s="9"/>
      <c r="DM120" s="9"/>
      <c r="DN120" s="9"/>
      <c r="DO120" s="9"/>
      <c r="DP120" s="9"/>
      <c r="DQ120" s="9"/>
      <c r="DR120" s="9"/>
      <c r="DS120" s="9"/>
      <c r="DT120" s="9"/>
      <c r="DU120" s="9"/>
      <c r="DV120" s="9"/>
      <c r="DW120" s="9"/>
      <c r="DX120" s="9"/>
      <c r="DY120" s="9"/>
      <c r="DZ120" s="9"/>
      <c r="EA120" s="9"/>
      <c r="EB120" s="9"/>
      <c r="EC120" s="9"/>
      <c r="ED120" s="9"/>
      <c r="EE120" s="9"/>
      <c r="EF120" s="9"/>
      <c r="EG120" s="9"/>
      <c r="EH120" s="9"/>
      <c r="EI120" s="9"/>
      <c r="EJ120" s="9"/>
      <c r="EK120" s="9"/>
      <c r="EL120" s="9"/>
      <c r="EM120" s="9"/>
      <c r="EN120" s="9"/>
      <c r="EO120" s="9"/>
      <c r="EP120" s="9"/>
      <c r="EQ120" s="9"/>
      <c r="ER120" s="9"/>
      <c r="ES120" s="9"/>
      <c r="ET120" s="9"/>
      <c r="EU120" s="9"/>
      <c r="EV120" s="9"/>
      <c r="EW120" s="9"/>
      <c r="EX120" s="9"/>
    </row>
    <row r="121" spans="1:154" hidden="1" x14ac:dyDescent="0.35">
      <c r="A121" s="63"/>
      <c r="B121" s="59"/>
      <c r="C121" s="59"/>
      <c r="D121" s="59"/>
      <c r="E121" s="59"/>
      <c r="F121" s="59" t="s">
        <v>38</v>
      </c>
      <c r="G121" s="66" t="s">
        <v>295</v>
      </c>
      <c r="H121" s="108"/>
      <c r="I121" s="108"/>
      <c r="J121" s="108">
        <f t="shared" si="64"/>
        <v>0</v>
      </c>
      <c r="K121" s="105"/>
      <c r="L121" s="108"/>
      <c r="M121" s="109">
        <v>0</v>
      </c>
      <c r="N121" s="108"/>
      <c r="O121" s="110">
        <f t="shared" si="65"/>
        <v>0</v>
      </c>
      <c r="P121" s="110">
        <f t="shared" si="18"/>
        <v>0</v>
      </c>
      <c r="Q121" s="107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40"/>
      <c r="AL121" s="40"/>
      <c r="AM121" s="40"/>
      <c r="AN121" s="40"/>
      <c r="AO121" s="40"/>
      <c r="AP121" s="40"/>
      <c r="AQ121" s="40"/>
      <c r="AR121" s="40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W121" s="9"/>
      <c r="BX121" s="9"/>
      <c r="BY121" s="9"/>
      <c r="BZ121" s="9"/>
      <c r="CA121" s="9"/>
      <c r="CB121" s="9"/>
      <c r="CC121" s="9"/>
      <c r="CD121" s="9"/>
      <c r="CE121" s="9"/>
      <c r="CF121" s="9"/>
      <c r="CG121" s="9"/>
      <c r="CH121" s="9"/>
      <c r="CI121" s="9"/>
      <c r="CJ121" s="9"/>
      <c r="CK121" s="9"/>
      <c r="CL121" s="9"/>
      <c r="CM121" s="9"/>
      <c r="CN121" s="9"/>
      <c r="CO121" s="9"/>
      <c r="CP121" s="9"/>
      <c r="CQ121" s="9"/>
      <c r="CR121" s="9"/>
      <c r="CS121" s="9"/>
      <c r="CT121" s="9"/>
      <c r="CU121" s="9"/>
      <c r="CV121" s="9"/>
      <c r="CW121" s="9"/>
      <c r="CX121" s="9"/>
      <c r="CY121" s="9"/>
      <c r="CZ121" s="9"/>
      <c r="DA121" s="9"/>
      <c r="DB121" s="9"/>
      <c r="DC121" s="9"/>
      <c r="DD121" s="9"/>
      <c r="DE121" s="9"/>
      <c r="DF121" s="9"/>
      <c r="DG121" s="9"/>
      <c r="DH121" s="9"/>
      <c r="DI121" s="9"/>
      <c r="DJ121" s="9"/>
      <c r="DK121" s="9"/>
      <c r="DL121" s="9"/>
      <c r="DM121" s="9"/>
      <c r="DN121" s="9"/>
      <c r="DO121" s="9"/>
      <c r="DP121" s="9"/>
      <c r="DQ121" s="9"/>
      <c r="DR121" s="9"/>
      <c r="DS121" s="9"/>
      <c r="DT121" s="9"/>
      <c r="DU121" s="9"/>
      <c r="DV121" s="9"/>
      <c r="DW121" s="9"/>
      <c r="DX121" s="9"/>
      <c r="DY121" s="9"/>
      <c r="DZ121" s="9"/>
      <c r="EA121" s="9"/>
      <c r="EB121" s="9"/>
      <c r="EC121" s="9"/>
      <c r="ED121" s="9"/>
      <c r="EE121" s="9"/>
      <c r="EF121" s="9"/>
      <c r="EG121" s="9"/>
      <c r="EH121" s="9"/>
      <c r="EI121" s="9"/>
      <c r="EJ121" s="9"/>
      <c r="EK121" s="9"/>
      <c r="EL121" s="9"/>
      <c r="EM121" s="9"/>
      <c r="EN121" s="9"/>
      <c r="EO121" s="9"/>
      <c r="EP121" s="9"/>
      <c r="EQ121" s="9"/>
      <c r="ER121" s="9"/>
      <c r="ES121" s="9"/>
      <c r="ET121" s="9"/>
      <c r="EU121" s="9"/>
      <c r="EV121" s="9"/>
      <c r="EW121" s="9"/>
      <c r="EX121" s="9"/>
    </row>
    <row r="122" spans="1:154" hidden="1" x14ac:dyDescent="0.35">
      <c r="A122" s="63"/>
      <c r="B122" s="59"/>
      <c r="C122" s="59"/>
      <c r="D122" s="59"/>
      <c r="E122" s="59"/>
      <c r="F122" s="59" t="s">
        <v>88</v>
      </c>
      <c r="G122" s="66" t="s">
        <v>284</v>
      </c>
      <c r="H122" s="108"/>
      <c r="I122" s="108"/>
      <c r="J122" s="108">
        <f t="shared" si="64"/>
        <v>0</v>
      </c>
      <c r="K122" s="105"/>
      <c r="L122" s="108"/>
      <c r="M122" s="109">
        <v>0</v>
      </c>
      <c r="N122" s="108"/>
      <c r="O122" s="110">
        <f t="shared" si="65"/>
        <v>0</v>
      </c>
      <c r="P122" s="110">
        <f t="shared" si="18"/>
        <v>0</v>
      </c>
      <c r="Q122" s="107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40"/>
      <c r="AL122" s="40"/>
      <c r="AM122" s="40"/>
      <c r="AN122" s="40"/>
      <c r="AO122" s="40"/>
      <c r="AP122" s="40"/>
      <c r="AQ122" s="40"/>
      <c r="AR122" s="40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  <c r="BM122" s="9"/>
      <c r="BN122" s="9"/>
      <c r="BO122" s="9"/>
      <c r="BP122" s="9"/>
      <c r="BQ122" s="9"/>
      <c r="BR122" s="9"/>
      <c r="BS122" s="9"/>
      <c r="BT122" s="9"/>
      <c r="BU122" s="9"/>
      <c r="BV122" s="9"/>
      <c r="BW122" s="9"/>
      <c r="BX122" s="9"/>
      <c r="BY122" s="9"/>
      <c r="BZ122" s="9"/>
      <c r="CA122" s="9"/>
      <c r="CB122" s="9"/>
      <c r="CC122" s="9"/>
      <c r="CD122" s="9"/>
      <c r="CE122" s="9"/>
      <c r="CF122" s="9"/>
      <c r="CG122" s="9"/>
      <c r="CH122" s="9"/>
      <c r="CI122" s="9"/>
      <c r="CJ122" s="9"/>
      <c r="CK122" s="9"/>
      <c r="CL122" s="9"/>
      <c r="CM122" s="9"/>
      <c r="CN122" s="9"/>
      <c r="CO122" s="9"/>
      <c r="CP122" s="9"/>
      <c r="CQ122" s="9"/>
      <c r="CR122" s="9"/>
      <c r="CS122" s="9"/>
      <c r="CT122" s="9"/>
      <c r="CU122" s="9"/>
      <c r="CV122" s="9"/>
      <c r="CW122" s="9"/>
      <c r="CX122" s="9"/>
      <c r="CY122" s="9"/>
      <c r="CZ122" s="9"/>
      <c r="DA122" s="9"/>
      <c r="DB122" s="9"/>
      <c r="DC122" s="9"/>
      <c r="DD122" s="9"/>
      <c r="DE122" s="9"/>
      <c r="DF122" s="9"/>
      <c r="DG122" s="9"/>
      <c r="DH122" s="9"/>
      <c r="DI122" s="9"/>
      <c r="DJ122" s="9"/>
      <c r="DK122" s="9"/>
      <c r="DL122" s="9"/>
      <c r="DM122" s="9"/>
      <c r="DN122" s="9"/>
      <c r="DO122" s="9"/>
      <c r="DP122" s="9"/>
      <c r="DQ122" s="9"/>
      <c r="DR122" s="9"/>
      <c r="DS122" s="9"/>
      <c r="DT122" s="9"/>
      <c r="DU122" s="9"/>
      <c r="DV122" s="9"/>
      <c r="DW122" s="9"/>
      <c r="DX122" s="9"/>
      <c r="DY122" s="9"/>
      <c r="DZ122" s="9"/>
      <c r="EA122" s="9"/>
      <c r="EB122" s="9"/>
      <c r="EC122" s="9"/>
      <c r="ED122" s="9"/>
      <c r="EE122" s="9"/>
      <c r="EF122" s="9"/>
      <c r="EG122" s="9"/>
      <c r="EH122" s="9"/>
      <c r="EI122" s="9"/>
      <c r="EJ122" s="9"/>
      <c r="EK122" s="9"/>
      <c r="EL122" s="9"/>
      <c r="EM122" s="9"/>
      <c r="EN122" s="9"/>
      <c r="EO122" s="9"/>
      <c r="EP122" s="9"/>
      <c r="EQ122" s="9"/>
      <c r="ER122" s="9"/>
      <c r="ES122" s="9"/>
      <c r="ET122" s="9"/>
      <c r="EU122" s="9"/>
      <c r="EV122" s="9"/>
      <c r="EW122" s="9"/>
      <c r="EX122" s="9"/>
    </row>
    <row r="123" spans="1:154" hidden="1" x14ac:dyDescent="0.35">
      <c r="A123" s="63"/>
      <c r="B123" s="59"/>
      <c r="C123" s="59"/>
      <c r="D123" s="59"/>
      <c r="E123" s="59"/>
      <c r="F123" s="59">
        <v>11</v>
      </c>
      <c r="G123" s="66" t="s">
        <v>285</v>
      </c>
      <c r="H123" s="108"/>
      <c r="I123" s="108"/>
      <c r="J123" s="108">
        <f t="shared" si="64"/>
        <v>0</v>
      </c>
      <c r="K123" s="105"/>
      <c r="L123" s="108"/>
      <c r="M123" s="109">
        <v>0</v>
      </c>
      <c r="N123" s="108"/>
      <c r="O123" s="110">
        <f t="shared" si="65"/>
        <v>0</v>
      </c>
      <c r="P123" s="110">
        <f t="shared" si="18"/>
        <v>0</v>
      </c>
      <c r="Q123" s="107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40"/>
      <c r="AL123" s="40"/>
      <c r="AM123" s="40"/>
      <c r="AN123" s="40"/>
      <c r="AO123" s="40"/>
      <c r="AP123" s="40"/>
      <c r="AQ123" s="40"/>
      <c r="AR123" s="40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9"/>
      <c r="BN123" s="9"/>
      <c r="BO123" s="9"/>
      <c r="BP123" s="9"/>
      <c r="BQ123" s="9"/>
      <c r="BR123" s="9"/>
      <c r="BS123" s="9"/>
      <c r="BT123" s="9"/>
      <c r="BU123" s="9"/>
      <c r="BV123" s="9"/>
      <c r="BW123" s="9"/>
      <c r="BX123" s="9"/>
      <c r="BY123" s="9"/>
      <c r="BZ123" s="9"/>
      <c r="CA123" s="9"/>
      <c r="CB123" s="9"/>
      <c r="CC123" s="9"/>
      <c r="CD123" s="9"/>
      <c r="CE123" s="9"/>
      <c r="CF123" s="9"/>
      <c r="CG123" s="9"/>
      <c r="CH123" s="9"/>
      <c r="CI123" s="9"/>
      <c r="CJ123" s="9"/>
      <c r="CK123" s="9"/>
      <c r="CL123" s="9"/>
      <c r="CM123" s="9"/>
      <c r="CN123" s="9"/>
      <c r="CO123" s="9"/>
      <c r="CP123" s="9"/>
      <c r="CQ123" s="9"/>
      <c r="CR123" s="9"/>
      <c r="CS123" s="9"/>
      <c r="CT123" s="9"/>
      <c r="CU123" s="9"/>
      <c r="CV123" s="9"/>
      <c r="CW123" s="9"/>
      <c r="CX123" s="9"/>
      <c r="CY123" s="9"/>
      <c r="CZ123" s="9"/>
      <c r="DA123" s="9"/>
      <c r="DB123" s="9"/>
      <c r="DC123" s="9"/>
      <c r="DD123" s="9"/>
      <c r="DE123" s="9"/>
      <c r="DF123" s="9"/>
      <c r="DG123" s="9"/>
      <c r="DH123" s="9"/>
      <c r="DI123" s="9"/>
      <c r="DJ123" s="9"/>
      <c r="DK123" s="9"/>
      <c r="DL123" s="9"/>
      <c r="DM123" s="9"/>
      <c r="DN123" s="9"/>
      <c r="DO123" s="9"/>
      <c r="DP123" s="9"/>
      <c r="DQ123" s="9"/>
      <c r="DR123" s="9"/>
      <c r="DS123" s="9"/>
      <c r="DT123" s="9"/>
      <c r="DU123" s="9"/>
      <c r="DV123" s="9"/>
      <c r="DW123" s="9"/>
      <c r="DX123" s="9"/>
      <c r="DY123" s="9"/>
      <c r="DZ123" s="9"/>
      <c r="EA123" s="9"/>
      <c r="EB123" s="9"/>
      <c r="EC123" s="9"/>
      <c r="ED123" s="9"/>
      <c r="EE123" s="9"/>
      <c r="EF123" s="9"/>
      <c r="EG123" s="9"/>
      <c r="EH123" s="9"/>
      <c r="EI123" s="9"/>
      <c r="EJ123" s="9"/>
      <c r="EK123" s="9"/>
      <c r="EL123" s="9"/>
      <c r="EM123" s="9"/>
      <c r="EN123" s="9"/>
      <c r="EO123" s="9"/>
      <c r="EP123" s="9"/>
      <c r="EQ123" s="9"/>
      <c r="ER123" s="9"/>
      <c r="ES123" s="9"/>
      <c r="ET123" s="9"/>
      <c r="EU123" s="9"/>
      <c r="EV123" s="9"/>
      <c r="EW123" s="9"/>
      <c r="EX123" s="9"/>
    </row>
    <row r="124" spans="1:154" ht="45" hidden="1" x14ac:dyDescent="0.35">
      <c r="A124" s="63"/>
      <c r="B124" s="59"/>
      <c r="C124" s="59"/>
      <c r="D124" s="59"/>
      <c r="E124" s="59"/>
      <c r="F124" s="59">
        <v>12</v>
      </c>
      <c r="G124" s="66" t="s">
        <v>296</v>
      </c>
      <c r="H124" s="108"/>
      <c r="I124" s="108"/>
      <c r="J124" s="108">
        <f t="shared" si="64"/>
        <v>0</v>
      </c>
      <c r="K124" s="105"/>
      <c r="L124" s="108"/>
      <c r="M124" s="109">
        <v>0</v>
      </c>
      <c r="N124" s="108"/>
      <c r="O124" s="110">
        <f t="shared" si="65"/>
        <v>0</v>
      </c>
      <c r="P124" s="110">
        <f t="shared" si="18"/>
        <v>0</v>
      </c>
      <c r="Q124" s="107"/>
      <c r="R124" s="40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40"/>
      <c r="AL124" s="40"/>
      <c r="AM124" s="40"/>
      <c r="AN124" s="40"/>
      <c r="AO124" s="40"/>
      <c r="AP124" s="40"/>
      <c r="AQ124" s="40"/>
      <c r="AR124" s="40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  <c r="BL124" s="9"/>
      <c r="BM124" s="9"/>
      <c r="BN124" s="9"/>
      <c r="BO124" s="9"/>
      <c r="BP124" s="9"/>
      <c r="BQ124" s="9"/>
      <c r="BR124" s="9"/>
      <c r="BS124" s="9"/>
      <c r="BT124" s="9"/>
      <c r="BU124" s="9"/>
      <c r="BV124" s="9"/>
      <c r="BW124" s="9"/>
      <c r="BX124" s="9"/>
      <c r="BY124" s="9"/>
      <c r="BZ124" s="9"/>
      <c r="CA124" s="9"/>
      <c r="CB124" s="9"/>
      <c r="CC124" s="9"/>
      <c r="CD124" s="9"/>
      <c r="CE124" s="9"/>
      <c r="CF124" s="9"/>
      <c r="CG124" s="9"/>
      <c r="CH124" s="9"/>
      <c r="CI124" s="9"/>
      <c r="CJ124" s="9"/>
      <c r="CK124" s="9"/>
      <c r="CL124" s="9"/>
      <c r="CM124" s="9"/>
      <c r="CN124" s="9"/>
      <c r="CO124" s="9"/>
      <c r="CP124" s="9"/>
      <c r="CQ124" s="9"/>
      <c r="CR124" s="9"/>
      <c r="CS124" s="9"/>
      <c r="CT124" s="9"/>
      <c r="CU124" s="9"/>
      <c r="CV124" s="9"/>
      <c r="CW124" s="9"/>
      <c r="CX124" s="9"/>
      <c r="CY124" s="9"/>
      <c r="CZ124" s="9"/>
      <c r="DA124" s="9"/>
      <c r="DB124" s="9"/>
      <c r="DC124" s="9"/>
      <c r="DD124" s="9"/>
      <c r="DE124" s="9"/>
      <c r="DF124" s="9"/>
      <c r="DG124" s="9"/>
      <c r="DH124" s="9"/>
      <c r="DI124" s="9"/>
      <c r="DJ124" s="9"/>
      <c r="DK124" s="9"/>
      <c r="DL124" s="9"/>
      <c r="DM124" s="9"/>
      <c r="DN124" s="9"/>
      <c r="DO124" s="9"/>
      <c r="DP124" s="9"/>
      <c r="DQ124" s="9"/>
      <c r="DR124" s="9"/>
      <c r="DS124" s="9"/>
      <c r="DT124" s="9"/>
      <c r="DU124" s="9"/>
      <c r="DV124" s="9"/>
      <c r="DW124" s="9"/>
      <c r="DX124" s="9"/>
      <c r="DY124" s="9"/>
      <c r="DZ124" s="9"/>
      <c r="EA124" s="9"/>
      <c r="EB124" s="9"/>
      <c r="EC124" s="9"/>
      <c r="ED124" s="9"/>
      <c r="EE124" s="9"/>
      <c r="EF124" s="9"/>
      <c r="EG124" s="9"/>
      <c r="EH124" s="9"/>
      <c r="EI124" s="9"/>
      <c r="EJ124" s="9"/>
      <c r="EK124" s="9"/>
      <c r="EL124" s="9"/>
      <c r="EM124" s="9"/>
      <c r="EN124" s="9"/>
      <c r="EO124" s="9"/>
      <c r="EP124" s="9"/>
      <c r="EQ124" s="9"/>
      <c r="ER124" s="9"/>
      <c r="ES124" s="9"/>
      <c r="ET124" s="9"/>
      <c r="EU124" s="9"/>
      <c r="EV124" s="9"/>
      <c r="EW124" s="9"/>
      <c r="EX124" s="9"/>
    </row>
    <row r="125" spans="1:154" hidden="1" x14ac:dyDescent="0.35">
      <c r="A125" s="63"/>
      <c r="B125" s="59"/>
      <c r="C125" s="59"/>
      <c r="D125" s="59"/>
      <c r="E125" s="59"/>
      <c r="F125" s="59">
        <v>13</v>
      </c>
      <c r="G125" s="66" t="s">
        <v>297</v>
      </c>
      <c r="H125" s="108"/>
      <c r="I125" s="108"/>
      <c r="J125" s="108">
        <f t="shared" si="64"/>
        <v>0</v>
      </c>
      <c r="K125" s="105"/>
      <c r="L125" s="108"/>
      <c r="M125" s="109">
        <v>0</v>
      </c>
      <c r="N125" s="108"/>
      <c r="O125" s="110">
        <f t="shared" si="65"/>
        <v>0</v>
      </c>
      <c r="P125" s="110">
        <f t="shared" si="18"/>
        <v>0</v>
      </c>
      <c r="Q125" s="107"/>
      <c r="R125" s="40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40"/>
      <c r="AL125" s="40"/>
      <c r="AM125" s="40"/>
      <c r="AN125" s="40"/>
      <c r="AO125" s="40"/>
      <c r="AP125" s="40"/>
      <c r="AQ125" s="40"/>
      <c r="AR125" s="40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  <c r="BL125" s="9"/>
      <c r="BM125" s="9"/>
      <c r="BN125" s="9"/>
      <c r="BO125" s="9"/>
      <c r="BP125" s="9"/>
      <c r="BQ125" s="9"/>
      <c r="BR125" s="9"/>
      <c r="BS125" s="9"/>
      <c r="BT125" s="9"/>
      <c r="BU125" s="9"/>
      <c r="BV125" s="9"/>
      <c r="BW125" s="9"/>
      <c r="BX125" s="9"/>
      <c r="BY125" s="9"/>
      <c r="BZ125" s="9"/>
      <c r="CA125" s="9"/>
      <c r="CB125" s="9"/>
      <c r="CC125" s="9"/>
      <c r="CD125" s="9"/>
      <c r="CE125" s="9"/>
      <c r="CF125" s="9"/>
      <c r="CG125" s="9"/>
      <c r="CH125" s="9"/>
      <c r="CI125" s="9"/>
      <c r="CJ125" s="9"/>
      <c r="CK125" s="9"/>
      <c r="CL125" s="9"/>
      <c r="CM125" s="9"/>
      <c r="CN125" s="9"/>
      <c r="CO125" s="9"/>
      <c r="CP125" s="9"/>
      <c r="CQ125" s="9"/>
      <c r="CR125" s="9"/>
      <c r="CS125" s="9"/>
      <c r="CT125" s="9"/>
      <c r="CU125" s="9"/>
      <c r="CV125" s="9"/>
      <c r="CW125" s="9"/>
      <c r="CX125" s="9"/>
      <c r="CY125" s="9"/>
      <c r="CZ125" s="9"/>
      <c r="DA125" s="9"/>
      <c r="DB125" s="9"/>
      <c r="DC125" s="9"/>
      <c r="DD125" s="9"/>
      <c r="DE125" s="9"/>
      <c r="DF125" s="9"/>
      <c r="DG125" s="9"/>
      <c r="DH125" s="9"/>
      <c r="DI125" s="9"/>
      <c r="DJ125" s="9"/>
      <c r="DK125" s="9"/>
      <c r="DL125" s="9"/>
      <c r="DM125" s="9"/>
      <c r="DN125" s="9"/>
      <c r="DO125" s="9"/>
      <c r="DP125" s="9"/>
      <c r="DQ125" s="9"/>
      <c r="DR125" s="9"/>
      <c r="DS125" s="9"/>
      <c r="DT125" s="9"/>
      <c r="DU125" s="9"/>
      <c r="DV125" s="9"/>
      <c r="DW125" s="9"/>
      <c r="DX125" s="9"/>
      <c r="DY125" s="9"/>
      <c r="DZ125" s="9"/>
      <c r="EA125" s="9"/>
      <c r="EB125" s="9"/>
      <c r="EC125" s="9"/>
      <c r="ED125" s="9"/>
      <c r="EE125" s="9"/>
      <c r="EF125" s="9"/>
      <c r="EG125" s="9"/>
      <c r="EH125" s="9"/>
      <c r="EI125" s="9"/>
      <c r="EJ125" s="9"/>
      <c r="EK125" s="9"/>
      <c r="EL125" s="9"/>
      <c r="EM125" s="9"/>
      <c r="EN125" s="9"/>
      <c r="EO125" s="9"/>
      <c r="EP125" s="9"/>
      <c r="EQ125" s="9"/>
      <c r="ER125" s="9"/>
      <c r="ES125" s="9"/>
      <c r="ET125" s="9"/>
      <c r="EU125" s="9"/>
      <c r="EV125" s="9"/>
      <c r="EW125" s="9"/>
      <c r="EX125" s="9"/>
    </row>
    <row r="126" spans="1:154" hidden="1" x14ac:dyDescent="0.35">
      <c r="A126" s="63"/>
      <c r="B126" s="59"/>
      <c r="C126" s="59"/>
      <c r="D126" s="59"/>
      <c r="E126" s="59"/>
      <c r="F126" s="59">
        <v>14</v>
      </c>
      <c r="G126" s="66" t="s">
        <v>271</v>
      </c>
      <c r="H126" s="108"/>
      <c r="I126" s="108"/>
      <c r="J126" s="108">
        <f t="shared" si="64"/>
        <v>0</v>
      </c>
      <c r="K126" s="105"/>
      <c r="L126" s="108"/>
      <c r="M126" s="109">
        <v>0</v>
      </c>
      <c r="N126" s="108"/>
      <c r="O126" s="110">
        <f t="shared" si="65"/>
        <v>0</v>
      </c>
      <c r="P126" s="110">
        <f t="shared" ref="P126:P182" si="66">L126-O126</f>
        <v>0</v>
      </c>
      <c r="Q126" s="107"/>
      <c r="R126" s="40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40"/>
      <c r="AL126" s="40"/>
      <c r="AM126" s="40"/>
      <c r="AN126" s="40"/>
      <c r="AO126" s="40"/>
      <c r="AP126" s="40"/>
      <c r="AQ126" s="40"/>
      <c r="AR126" s="40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  <c r="BJ126" s="9"/>
      <c r="BK126" s="9"/>
      <c r="BL126" s="9"/>
      <c r="BM126" s="9"/>
      <c r="BN126" s="9"/>
      <c r="BO126" s="9"/>
      <c r="BP126" s="9"/>
      <c r="BQ126" s="9"/>
      <c r="BR126" s="9"/>
      <c r="BS126" s="9"/>
      <c r="BT126" s="9"/>
      <c r="BU126" s="9"/>
      <c r="BV126" s="9"/>
      <c r="BW126" s="9"/>
      <c r="BX126" s="9"/>
      <c r="BY126" s="9"/>
      <c r="BZ126" s="9"/>
      <c r="CA126" s="9"/>
      <c r="CB126" s="9"/>
      <c r="CC126" s="9"/>
      <c r="CD126" s="9"/>
      <c r="CE126" s="9"/>
      <c r="CF126" s="9"/>
      <c r="CG126" s="9"/>
      <c r="CH126" s="9"/>
      <c r="CI126" s="9"/>
      <c r="CJ126" s="9"/>
      <c r="CK126" s="9"/>
      <c r="CL126" s="9"/>
      <c r="CM126" s="9"/>
      <c r="CN126" s="9"/>
      <c r="CO126" s="9"/>
      <c r="CP126" s="9"/>
      <c r="CQ126" s="9"/>
      <c r="CR126" s="9"/>
      <c r="CS126" s="9"/>
      <c r="CT126" s="9"/>
      <c r="CU126" s="9"/>
      <c r="CV126" s="9"/>
      <c r="CW126" s="9"/>
      <c r="CX126" s="9"/>
      <c r="CY126" s="9"/>
      <c r="CZ126" s="9"/>
      <c r="DA126" s="9"/>
      <c r="DB126" s="9"/>
      <c r="DC126" s="9"/>
      <c r="DD126" s="9"/>
      <c r="DE126" s="9"/>
      <c r="DF126" s="9"/>
      <c r="DG126" s="9"/>
      <c r="DH126" s="9"/>
      <c r="DI126" s="9"/>
      <c r="DJ126" s="9"/>
      <c r="DK126" s="9"/>
      <c r="DL126" s="9"/>
      <c r="DM126" s="9"/>
      <c r="DN126" s="9"/>
      <c r="DO126" s="9"/>
      <c r="DP126" s="9"/>
      <c r="DQ126" s="9"/>
      <c r="DR126" s="9"/>
      <c r="DS126" s="9"/>
      <c r="DT126" s="9"/>
      <c r="DU126" s="9"/>
      <c r="DV126" s="9"/>
      <c r="DW126" s="9"/>
      <c r="DX126" s="9"/>
      <c r="DY126" s="9"/>
      <c r="DZ126" s="9"/>
      <c r="EA126" s="9"/>
      <c r="EB126" s="9"/>
      <c r="EC126" s="9"/>
      <c r="ED126" s="9"/>
      <c r="EE126" s="9"/>
      <c r="EF126" s="9"/>
      <c r="EG126" s="9"/>
      <c r="EH126" s="9"/>
      <c r="EI126" s="9"/>
      <c r="EJ126" s="9"/>
      <c r="EK126" s="9"/>
      <c r="EL126" s="9"/>
      <c r="EM126" s="9"/>
      <c r="EN126" s="9"/>
      <c r="EO126" s="9"/>
      <c r="EP126" s="9"/>
      <c r="EQ126" s="9"/>
      <c r="ER126" s="9"/>
      <c r="ES126" s="9"/>
      <c r="ET126" s="9"/>
      <c r="EU126" s="9"/>
      <c r="EV126" s="9"/>
      <c r="EW126" s="9"/>
      <c r="EX126" s="9"/>
    </row>
    <row r="127" spans="1:154" ht="45" hidden="1" x14ac:dyDescent="0.35">
      <c r="A127" s="63"/>
      <c r="B127" s="59"/>
      <c r="C127" s="59"/>
      <c r="D127" s="59"/>
      <c r="E127" s="59"/>
      <c r="F127" s="59">
        <v>15</v>
      </c>
      <c r="G127" s="66" t="s">
        <v>298</v>
      </c>
      <c r="H127" s="108"/>
      <c r="I127" s="108"/>
      <c r="J127" s="108">
        <f t="shared" si="64"/>
        <v>0</v>
      </c>
      <c r="K127" s="105"/>
      <c r="L127" s="108"/>
      <c r="M127" s="109">
        <v>0</v>
      </c>
      <c r="N127" s="108"/>
      <c r="O127" s="110">
        <f t="shared" si="65"/>
        <v>0</v>
      </c>
      <c r="P127" s="110">
        <f t="shared" si="66"/>
        <v>0</v>
      </c>
      <c r="Q127" s="107"/>
      <c r="R127" s="40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40"/>
      <c r="AL127" s="40"/>
      <c r="AM127" s="40"/>
      <c r="AN127" s="40"/>
      <c r="AO127" s="40"/>
      <c r="AP127" s="40"/>
      <c r="AQ127" s="40"/>
      <c r="AR127" s="40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9"/>
      <c r="BM127" s="9"/>
      <c r="BN127" s="9"/>
      <c r="BO127" s="9"/>
      <c r="BP127" s="9"/>
      <c r="BQ127" s="9"/>
      <c r="BR127" s="9"/>
      <c r="BS127" s="9"/>
      <c r="BT127" s="9"/>
      <c r="BU127" s="9"/>
      <c r="BV127" s="9"/>
      <c r="BW127" s="9"/>
      <c r="BX127" s="9"/>
      <c r="BY127" s="9"/>
      <c r="BZ127" s="9"/>
      <c r="CA127" s="9"/>
      <c r="CB127" s="9"/>
      <c r="CC127" s="9"/>
      <c r="CD127" s="9"/>
      <c r="CE127" s="9"/>
      <c r="CF127" s="9"/>
      <c r="CG127" s="9"/>
      <c r="CH127" s="9"/>
      <c r="CI127" s="9"/>
      <c r="CJ127" s="9"/>
      <c r="CK127" s="9"/>
      <c r="CL127" s="9"/>
      <c r="CM127" s="9"/>
      <c r="CN127" s="9"/>
      <c r="CO127" s="9"/>
      <c r="CP127" s="9"/>
      <c r="CQ127" s="9"/>
      <c r="CR127" s="9"/>
      <c r="CS127" s="9"/>
      <c r="CT127" s="9"/>
      <c r="CU127" s="9"/>
      <c r="CV127" s="9"/>
      <c r="CW127" s="9"/>
      <c r="CX127" s="9"/>
      <c r="CY127" s="9"/>
      <c r="CZ127" s="9"/>
      <c r="DA127" s="9"/>
      <c r="DB127" s="9"/>
      <c r="DC127" s="9"/>
      <c r="DD127" s="9"/>
      <c r="DE127" s="9"/>
      <c r="DF127" s="9"/>
      <c r="DG127" s="9"/>
      <c r="DH127" s="9"/>
      <c r="DI127" s="9"/>
      <c r="DJ127" s="9"/>
      <c r="DK127" s="9"/>
      <c r="DL127" s="9"/>
      <c r="DM127" s="9"/>
      <c r="DN127" s="9"/>
      <c r="DO127" s="9"/>
      <c r="DP127" s="9"/>
      <c r="DQ127" s="9"/>
      <c r="DR127" s="9"/>
      <c r="DS127" s="9"/>
      <c r="DT127" s="9"/>
      <c r="DU127" s="9"/>
      <c r="DV127" s="9"/>
      <c r="DW127" s="9"/>
      <c r="DX127" s="9"/>
      <c r="DY127" s="9"/>
      <c r="DZ127" s="9"/>
      <c r="EA127" s="9"/>
      <c r="EB127" s="9"/>
      <c r="EC127" s="9"/>
      <c r="ED127" s="9"/>
      <c r="EE127" s="9"/>
      <c r="EF127" s="9"/>
      <c r="EG127" s="9"/>
      <c r="EH127" s="9"/>
      <c r="EI127" s="9"/>
      <c r="EJ127" s="9"/>
      <c r="EK127" s="9"/>
      <c r="EL127" s="9"/>
      <c r="EM127" s="9"/>
      <c r="EN127" s="9"/>
      <c r="EO127" s="9"/>
      <c r="EP127" s="9"/>
      <c r="EQ127" s="9"/>
      <c r="ER127" s="9"/>
      <c r="ES127" s="9"/>
      <c r="ET127" s="9"/>
      <c r="EU127" s="9"/>
      <c r="EV127" s="9"/>
      <c r="EW127" s="9"/>
      <c r="EX127" s="9"/>
    </row>
    <row r="128" spans="1:154" x14ac:dyDescent="0.35">
      <c r="A128" s="63"/>
      <c r="B128" s="59"/>
      <c r="C128" s="59"/>
      <c r="D128" s="59"/>
      <c r="E128" s="59"/>
      <c r="F128" s="59">
        <v>17</v>
      </c>
      <c r="G128" s="66" t="s">
        <v>273</v>
      </c>
      <c r="H128" s="108"/>
      <c r="I128" s="108"/>
      <c r="J128" s="108">
        <f t="shared" si="64"/>
        <v>0</v>
      </c>
      <c r="K128" s="105"/>
      <c r="L128" s="108"/>
      <c r="M128" s="109">
        <v>0</v>
      </c>
      <c r="N128" s="108"/>
      <c r="O128" s="110">
        <f t="shared" si="65"/>
        <v>0</v>
      </c>
      <c r="P128" s="110">
        <f t="shared" si="66"/>
        <v>0</v>
      </c>
      <c r="Q128" s="107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40"/>
      <c r="AL128" s="40"/>
      <c r="AM128" s="40"/>
      <c r="AN128" s="40"/>
      <c r="AO128" s="40"/>
      <c r="AP128" s="40"/>
      <c r="AQ128" s="40"/>
      <c r="AR128" s="40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  <c r="BL128" s="9"/>
      <c r="BM128" s="9"/>
      <c r="BN128" s="9"/>
      <c r="BO128" s="9"/>
      <c r="BP128" s="9"/>
      <c r="BQ128" s="9"/>
      <c r="BR128" s="9"/>
      <c r="BS128" s="9"/>
      <c r="BT128" s="9"/>
      <c r="BU128" s="9"/>
      <c r="BV128" s="9"/>
      <c r="BW128" s="9"/>
      <c r="BX128" s="9"/>
      <c r="BY128" s="9"/>
      <c r="BZ128" s="9"/>
      <c r="CA128" s="9"/>
      <c r="CB128" s="9"/>
      <c r="CC128" s="9"/>
      <c r="CD128" s="9"/>
      <c r="CE128" s="9"/>
      <c r="CF128" s="9"/>
      <c r="CG128" s="9"/>
      <c r="CH128" s="9"/>
      <c r="CI128" s="9"/>
      <c r="CJ128" s="9"/>
      <c r="CK128" s="9"/>
      <c r="CL128" s="9"/>
      <c r="CM128" s="9"/>
      <c r="CN128" s="9"/>
      <c r="CO128" s="9"/>
      <c r="CP128" s="9"/>
      <c r="CQ128" s="9"/>
      <c r="CR128" s="9"/>
      <c r="CS128" s="9"/>
      <c r="CT128" s="9"/>
      <c r="CU128" s="9"/>
      <c r="CV128" s="9"/>
      <c r="CW128" s="9"/>
      <c r="CX128" s="9"/>
      <c r="CY128" s="9"/>
      <c r="CZ128" s="9"/>
      <c r="DA128" s="9"/>
      <c r="DB128" s="9"/>
      <c r="DC128" s="9"/>
      <c r="DD128" s="9"/>
      <c r="DE128" s="9"/>
      <c r="DF128" s="9"/>
      <c r="DG128" s="9"/>
      <c r="DH128" s="9"/>
      <c r="DI128" s="9"/>
      <c r="DJ128" s="9"/>
      <c r="DK128" s="9"/>
      <c r="DL128" s="9"/>
      <c r="DM128" s="9"/>
      <c r="DN128" s="9"/>
      <c r="DO128" s="9"/>
      <c r="DP128" s="9"/>
      <c r="DQ128" s="9"/>
      <c r="DR128" s="9"/>
      <c r="DS128" s="9"/>
      <c r="DT128" s="9"/>
      <c r="DU128" s="9"/>
      <c r="DV128" s="9"/>
      <c r="DW128" s="9"/>
      <c r="DX128" s="9"/>
      <c r="DY128" s="9"/>
      <c r="DZ128" s="9"/>
      <c r="EA128" s="9"/>
      <c r="EB128" s="9"/>
      <c r="EC128" s="9"/>
      <c r="ED128" s="9"/>
      <c r="EE128" s="9"/>
      <c r="EF128" s="9"/>
      <c r="EG128" s="9"/>
      <c r="EH128" s="9"/>
      <c r="EI128" s="9"/>
      <c r="EJ128" s="9"/>
      <c r="EK128" s="9"/>
      <c r="EL128" s="9"/>
      <c r="EM128" s="9"/>
      <c r="EN128" s="9"/>
      <c r="EO128" s="9"/>
      <c r="EP128" s="9"/>
      <c r="EQ128" s="9"/>
      <c r="ER128" s="9"/>
      <c r="ES128" s="9"/>
      <c r="ET128" s="9"/>
      <c r="EU128" s="9"/>
      <c r="EV128" s="9"/>
      <c r="EW128" s="9"/>
      <c r="EX128" s="9"/>
    </row>
    <row r="129" spans="1:154" x14ac:dyDescent="0.35">
      <c r="A129" s="63"/>
      <c r="B129" s="59"/>
      <c r="C129" s="59"/>
      <c r="D129" s="59"/>
      <c r="E129" s="59"/>
      <c r="F129" s="59" t="s">
        <v>90</v>
      </c>
      <c r="G129" s="66" t="s">
        <v>272</v>
      </c>
      <c r="H129" s="108"/>
      <c r="I129" s="108"/>
      <c r="J129" s="108">
        <f t="shared" si="64"/>
        <v>0</v>
      </c>
      <c r="K129" s="105"/>
      <c r="L129" s="108"/>
      <c r="M129" s="109">
        <v>0</v>
      </c>
      <c r="N129" s="108"/>
      <c r="O129" s="110">
        <f t="shared" si="65"/>
        <v>0</v>
      </c>
      <c r="P129" s="110">
        <f t="shared" si="66"/>
        <v>0</v>
      </c>
      <c r="Q129" s="107"/>
      <c r="R129" s="40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40"/>
      <c r="AL129" s="40"/>
      <c r="AM129" s="40"/>
      <c r="AN129" s="40"/>
      <c r="AO129" s="40"/>
      <c r="AP129" s="40"/>
      <c r="AQ129" s="40"/>
      <c r="AR129" s="40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J129" s="9"/>
      <c r="BK129" s="9"/>
      <c r="BL129" s="9"/>
      <c r="BM129" s="9"/>
      <c r="BN129" s="9"/>
      <c r="BO129" s="9"/>
      <c r="BP129" s="9"/>
      <c r="BQ129" s="9"/>
      <c r="BR129" s="9"/>
      <c r="BS129" s="9"/>
      <c r="BT129" s="9"/>
      <c r="BU129" s="9"/>
      <c r="BV129" s="9"/>
      <c r="BW129" s="9"/>
      <c r="BX129" s="9"/>
      <c r="BY129" s="9"/>
      <c r="BZ129" s="9"/>
      <c r="CA129" s="9"/>
      <c r="CB129" s="9"/>
      <c r="CC129" s="9"/>
      <c r="CD129" s="9"/>
      <c r="CE129" s="9"/>
      <c r="CF129" s="9"/>
      <c r="CG129" s="9"/>
      <c r="CH129" s="9"/>
      <c r="CI129" s="9"/>
      <c r="CJ129" s="9"/>
      <c r="CK129" s="9"/>
      <c r="CL129" s="9"/>
      <c r="CM129" s="9"/>
      <c r="CN129" s="9"/>
      <c r="CO129" s="9"/>
      <c r="CP129" s="9"/>
      <c r="CQ129" s="9"/>
      <c r="CR129" s="9"/>
      <c r="CS129" s="9"/>
      <c r="CT129" s="9"/>
      <c r="CU129" s="9"/>
      <c r="CV129" s="9"/>
      <c r="CW129" s="9"/>
      <c r="CX129" s="9"/>
      <c r="CY129" s="9"/>
      <c r="CZ129" s="9"/>
      <c r="DA129" s="9"/>
      <c r="DB129" s="9"/>
      <c r="DC129" s="9"/>
      <c r="DD129" s="9"/>
      <c r="DE129" s="9"/>
      <c r="DF129" s="9"/>
      <c r="DG129" s="9"/>
      <c r="DH129" s="9"/>
      <c r="DI129" s="9"/>
      <c r="DJ129" s="9"/>
      <c r="DK129" s="9"/>
      <c r="DL129" s="9"/>
      <c r="DM129" s="9"/>
      <c r="DN129" s="9"/>
      <c r="DO129" s="9"/>
      <c r="DP129" s="9"/>
      <c r="DQ129" s="9"/>
      <c r="DR129" s="9"/>
      <c r="DS129" s="9"/>
      <c r="DT129" s="9"/>
      <c r="DU129" s="9"/>
      <c r="DV129" s="9"/>
      <c r="DW129" s="9"/>
      <c r="DX129" s="9"/>
      <c r="DY129" s="9"/>
      <c r="DZ129" s="9"/>
      <c r="EA129" s="9"/>
      <c r="EB129" s="9"/>
      <c r="EC129" s="9"/>
      <c r="ED129" s="9"/>
      <c r="EE129" s="9"/>
      <c r="EF129" s="9"/>
      <c r="EG129" s="9"/>
      <c r="EH129" s="9"/>
      <c r="EI129" s="9"/>
      <c r="EJ129" s="9"/>
      <c r="EK129" s="9"/>
      <c r="EL129" s="9"/>
      <c r="EM129" s="9"/>
      <c r="EN129" s="9"/>
      <c r="EO129" s="9"/>
      <c r="EP129" s="9"/>
      <c r="EQ129" s="9"/>
      <c r="ER129" s="9"/>
      <c r="ES129" s="9"/>
      <c r="ET129" s="9"/>
      <c r="EU129" s="9"/>
      <c r="EV129" s="9"/>
      <c r="EW129" s="9"/>
      <c r="EX129" s="9"/>
    </row>
    <row r="130" spans="1:154" x14ac:dyDescent="0.35">
      <c r="A130" s="63"/>
      <c r="B130" s="59"/>
      <c r="C130" s="59"/>
      <c r="D130" s="59"/>
      <c r="E130" s="111" t="s">
        <v>55</v>
      </c>
      <c r="F130" s="49"/>
      <c r="G130" s="64" t="s">
        <v>116</v>
      </c>
      <c r="H130" s="104">
        <f>H131</f>
        <v>0</v>
      </c>
      <c r="I130" s="104">
        <f>I131</f>
        <v>0</v>
      </c>
      <c r="J130" s="108">
        <f t="shared" si="64"/>
        <v>0</v>
      </c>
      <c r="K130" s="105"/>
      <c r="L130" s="104">
        <f>L131</f>
        <v>0</v>
      </c>
      <c r="M130" s="86">
        <v>0</v>
      </c>
      <c r="N130" s="104">
        <f>N131</f>
        <v>0</v>
      </c>
      <c r="O130" s="106">
        <f>O131</f>
        <v>0</v>
      </c>
      <c r="P130" s="106">
        <f t="shared" si="66"/>
        <v>0</v>
      </c>
      <c r="Q130" s="107"/>
      <c r="R130" s="40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40"/>
      <c r="AL130" s="40"/>
      <c r="AM130" s="40"/>
      <c r="AN130" s="40"/>
      <c r="AO130" s="40"/>
      <c r="AP130" s="40"/>
      <c r="AQ130" s="40"/>
      <c r="AR130" s="40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  <c r="CA130" s="9"/>
      <c r="CB130" s="9"/>
      <c r="CC130" s="9"/>
      <c r="CD130" s="9"/>
      <c r="CE130" s="9"/>
      <c r="CF130" s="9"/>
      <c r="CG130" s="9"/>
      <c r="CH130" s="9"/>
      <c r="CI130" s="9"/>
      <c r="CJ130" s="9"/>
      <c r="CK130" s="9"/>
      <c r="CL130" s="9"/>
      <c r="CM130" s="9"/>
      <c r="CN130" s="9"/>
      <c r="CO130" s="9"/>
      <c r="CP130" s="9"/>
      <c r="CQ130" s="9"/>
      <c r="CR130" s="9"/>
      <c r="CS130" s="9"/>
      <c r="CT130" s="9"/>
      <c r="CU130" s="9"/>
      <c r="CV130" s="9"/>
      <c r="CW130" s="9"/>
      <c r="CX130" s="9"/>
      <c r="CY130" s="9"/>
      <c r="CZ130" s="9"/>
      <c r="DA130" s="9"/>
      <c r="DB130" s="9"/>
      <c r="DC130" s="9"/>
      <c r="DD130" s="9"/>
      <c r="DE130" s="9"/>
      <c r="DF130" s="9"/>
      <c r="DG130" s="9"/>
      <c r="DH130" s="9"/>
      <c r="DI130" s="9"/>
      <c r="DJ130" s="9"/>
      <c r="DK130" s="9"/>
      <c r="DL130" s="9"/>
      <c r="DM130" s="9"/>
      <c r="DN130" s="9"/>
      <c r="DO130" s="9"/>
      <c r="DP130" s="9"/>
      <c r="DQ130" s="9"/>
      <c r="DR130" s="9"/>
      <c r="DS130" s="9"/>
      <c r="DT130" s="9"/>
      <c r="DU130" s="9"/>
      <c r="DV130" s="9"/>
      <c r="DW130" s="9"/>
      <c r="DX130" s="9"/>
      <c r="DY130" s="9"/>
      <c r="DZ130" s="9"/>
      <c r="EA130" s="9"/>
      <c r="EB130" s="9"/>
      <c r="EC130" s="9"/>
      <c r="ED130" s="9"/>
      <c r="EE130" s="9"/>
      <c r="EF130" s="9"/>
      <c r="EG130" s="9"/>
      <c r="EH130" s="9"/>
      <c r="EI130" s="9"/>
      <c r="EJ130" s="9"/>
      <c r="EK130" s="9"/>
      <c r="EL130" s="9"/>
      <c r="EM130" s="9"/>
      <c r="EN130" s="9"/>
      <c r="EO130" s="9"/>
      <c r="EP130" s="9"/>
      <c r="EQ130" s="9"/>
      <c r="ER130" s="9"/>
      <c r="ES130" s="9"/>
      <c r="ET130" s="9"/>
      <c r="EU130" s="9"/>
      <c r="EV130" s="9"/>
      <c r="EW130" s="9"/>
      <c r="EX130" s="9"/>
    </row>
    <row r="131" spans="1:154" x14ac:dyDescent="0.35">
      <c r="A131" s="63"/>
      <c r="B131" s="59"/>
      <c r="C131" s="59"/>
      <c r="D131" s="59"/>
      <c r="E131" s="59"/>
      <c r="F131" s="112" t="s">
        <v>104</v>
      </c>
      <c r="G131" s="66" t="s">
        <v>117</v>
      </c>
      <c r="H131" s="108"/>
      <c r="I131" s="108"/>
      <c r="J131" s="108">
        <f t="shared" si="64"/>
        <v>0</v>
      </c>
      <c r="K131" s="105"/>
      <c r="L131" s="108"/>
      <c r="M131" s="109">
        <v>0</v>
      </c>
      <c r="N131" s="108"/>
      <c r="O131" s="110">
        <f t="shared" si="65"/>
        <v>0</v>
      </c>
      <c r="P131" s="110">
        <f t="shared" si="66"/>
        <v>0</v>
      </c>
      <c r="Q131" s="107"/>
      <c r="R131" s="40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40"/>
      <c r="AL131" s="40"/>
      <c r="AM131" s="40"/>
      <c r="AN131" s="40"/>
      <c r="AO131" s="40"/>
      <c r="AP131" s="40"/>
      <c r="AQ131" s="40"/>
      <c r="AR131" s="40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9"/>
      <c r="BK131" s="9"/>
      <c r="BL131" s="9"/>
      <c r="BM131" s="9"/>
      <c r="BN131" s="9"/>
      <c r="BO131" s="9"/>
      <c r="BP131" s="9"/>
      <c r="BQ131" s="9"/>
      <c r="BR131" s="9"/>
      <c r="BS131" s="9"/>
      <c r="BT131" s="9"/>
      <c r="BU131" s="9"/>
      <c r="BV131" s="9"/>
      <c r="BW131" s="9"/>
      <c r="BX131" s="9"/>
      <c r="BY131" s="9"/>
      <c r="BZ131" s="9"/>
      <c r="CA131" s="9"/>
      <c r="CB131" s="9"/>
      <c r="CC131" s="9"/>
      <c r="CD131" s="9"/>
      <c r="CE131" s="9"/>
      <c r="CF131" s="9"/>
      <c r="CG131" s="9"/>
      <c r="CH131" s="9"/>
      <c r="CI131" s="9"/>
      <c r="CJ131" s="9"/>
      <c r="CK131" s="9"/>
      <c r="CL131" s="9"/>
      <c r="CM131" s="9"/>
      <c r="CN131" s="9"/>
      <c r="CO131" s="9"/>
      <c r="CP131" s="9"/>
      <c r="CQ131" s="9"/>
      <c r="CR131" s="9"/>
      <c r="CS131" s="9"/>
      <c r="CT131" s="9"/>
      <c r="CU131" s="9"/>
      <c r="CV131" s="9"/>
      <c r="CW131" s="9"/>
      <c r="CX131" s="9"/>
      <c r="CY131" s="9"/>
      <c r="CZ131" s="9"/>
      <c r="DA131" s="9"/>
      <c r="DB131" s="9"/>
      <c r="DC131" s="9"/>
      <c r="DD131" s="9"/>
      <c r="DE131" s="9"/>
      <c r="DF131" s="9"/>
      <c r="DG131" s="9"/>
      <c r="DH131" s="9"/>
      <c r="DI131" s="9"/>
      <c r="DJ131" s="9"/>
      <c r="DK131" s="9"/>
      <c r="DL131" s="9"/>
      <c r="DM131" s="9"/>
      <c r="DN131" s="9"/>
      <c r="DO131" s="9"/>
      <c r="DP131" s="9"/>
      <c r="DQ131" s="9"/>
      <c r="DR131" s="9"/>
      <c r="DS131" s="9"/>
      <c r="DT131" s="9"/>
      <c r="DU131" s="9"/>
      <c r="DV131" s="9"/>
      <c r="DW131" s="9"/>
      <c r="DX131" s="9"/>
      <c r="DY131" s="9"/>
      <c r="DZ131" s="9"/>
      <c r="EA131" s="9"/>
      <c r="EB131" s="9"/>
      <c r="EC131" s="9"/>
      <c r="ED131" s="9"/>
      <c r="EE131" s="9"/>
      <c r="EF131" s="9"/>
      <c r="EG131" s="9"/>
      <c r="EH131" s="9"/>
      <c r="EI131" s="9"/>
      <c r="EJ131" s="9"/>
      <c r="EK131" s="9"/>
      <c r="EL131" s="9"/>
      <c r="EM131" s="9"/>
      <c r="EN131" s="9"/>
      <c r="EO131" s="9"/>
      <c r="EP131" s="9"/>
      <c r="EQ131" s="9"/>
      <c r="ER131" s="9"/>
      <c r="ES131" s="9"/>
      <c r="ET131" s="9"/>
      <c r="EU131" s="9"/>
      <c r="EV131" s="9"/>
      <c r="EW131" s="9"/>
      <c r="EX131" s="9"/>
    </row>
    <row r="132" spans="1:154" x14ac:dyDescent="0.35">
      <c r="A132" s="48"/>
      <c r="B132" s="49"/>
      <c r="C132" s="49"/>
      <c r="D132" s="49"/>
      <c r="E132" s="49" t="s">
        <v>43</v>
      </c>
      <c r="F132" s="49"/>
      <c r="G132" s="64" t="s">
        <v>118</v>
      </c>
      <c r="H132" s="104">
        <f>H133+H134+H135+H136+H137+H138</f>
        <v>0</v>
      </c>
      <c r="I132" s="104">
        <f>I133+I134+I135+I136+I137+I138</f>
        <v>0</v>
      </c>
      <c r="J132" s="108">
        <f t="shared" si="64"/>
        <v>0</v>
      </c>
      <c r="K132" s="105"/>
      <c r="L132" s="104">
        <f>L133+L134+L135+L136+L137+L138</f>
        <v>0</v>
      </c>
      <c r="M132" s="86">
        <v>0</v>
      </c>
      <c r="N132" s="104">
        <f>N133+N134+N135+N136+N137+N138</f>
        <v>0</v>
      </c>
      <c r="O132" s="106">
        <f>O133+O134+O135+O136+O137+O138</f>
        <v>0</v>
      </c>
      <c r="P132" s="106">
        <f t="shared" si="66"/>
        <v>0</v>
      </c>
      <c r="Q132" s="107"/>
      <c r="R132" s="40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40"/>
      <c r="AL132" s="40"/>
      <c r="AM132" s="40"/>
      <c r="AN132" s="40"/>
      <c r="AO132" s="40"/>
      <c r="AP132" s="40"/>
      <c r="AQ132" s="40"/>
      <c r="AR132" s="40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9"/>
      <c r="BK132" s="9"/>
      <c r="BL132" s="9"/>
      <c r="BM132" s="9"/>
      <c r="BN132" s="9"/>
      <c r="BO132" s="9"/>
      <c r="BP132" s="9"/>
      <c r="BQ132" s="9"/>
      <c r="BR132" s="9"/>
      <c r="BS132" s="9"/>
      <c r="BT132" s="9"/>
      <c r="BU132" s="9"/>
      <c r="BV132" s="9"/>
      <c r="BW132" s="9"/>
      <c r="BX132" s="9"/>
      <c r="BY132" s="9"/>
      <c r="BZ132" s="9"/>
      <c r="CA132" s="9"/>
      <c r="CB132" s="9"/>
      <c r="CC132" s="9"/>
      <c r="CD132" s="9"/>
      <c r="CE132" s="9"/>
      <c r="CF132" s="9"/>
      <c r="CG132" s="9"/>
      <c r="CH132" s="9"/>
      <c r="CI132" s="9"/>
      <c r="CJ132" s="9"/>
      <c r="CK132" s="9"/>
      <c r="CL132" s="9"/>
      <c r="CM132" s="9"/>
      <c r="CN132" s="9"/>
      <c r="CO132" s="9"/>
      <c r="CP132" s="9"/>
      <c r="CQ132" s="9"/>
      <c r="CR132" s="9"/>
      <c r="CS132" s="9"/>
      <c r="CT132" s="9"/>
      <c r="CU132" s="9"/>
      <c r="CV132" s="9"/>
      <c r="CW132" s="9"/>
      <c r="CX132" s="9"/>
      <c r="CY132" s="9"/>
      <c r="CZ132" s="9"/>
      <c r="DA132" s="9"/>
      <c r="DB132" s="9"/>
      <c r="DC132" s="9"/>
      <c r="DD132" s="9"/>
      <c r="DE132" s="9"/>
      <c r="DF132" s="9"/>
      <c r="DG132" s="9"/>
      <c r="DH132" s="9"/>
      <c r="DI132" s="9"/>
      <c r="DJ132" s="9"/>
      <c r="DK132" s="9"/>
      <c r="DL132" s="9"/>
      <c r="DM132" s="9"/>
      <c r="DN132" s="9"/>
      <c r="DO132" s="9"/>
      <c r="DP132" s="9"/>
      <c r="DQ132" s="9"/>
      <c r="DR132" s="9"/>
      <c r="DS132" s="9"/>
      <c r="DT132" s="9"/>
      <c r="DU132" s="9"/>
      <c r="DV132" s="9"/>
      <c r="DW132" s="9"/>
      <c r="DX132" s="9"/>
      <c r="DY132" s="9"/>
      <c r="DZ132" s="9"/>
      <c r="EA132" s="9"/>
      <c r="EB132" s="9"/>
      <c r="EC132" s="9"/>
      <c r="ED132" s="9"/>
      <c r="EE132" s="9"/>
      <c r="EF132" s="9"/>
      <c r="EG132" s="9"/>
      <c r="EH132" s="9"/>
      <c r="EI132" s="9"/>
      <c r="EJ132" s="9"/>
      <c r="EK132" s="9"/>
      <c r="EL132" s="9"/>
      <c r="EM132" s="9"/>
      <c r="EN132" s="9"/>
      <c r="EO132" s="9"/>
      <c r="EP132" s="9"/>
      <c r="EQ132" s="9"/>
      <c r="ER132" s="9"/>
      <c r="ES132" s="9"/>
      <c r="ET132" s="9"/>
      <c r="EU132" s="9"/>
      <c r="EV132" s="9"/>
      <c r="EW132" s="9"/>
      <c r="EX132" s="9"/>
    </row>
    <row r="133" spans="1:154" hidden="1" x14ac:dyDescent="0.35">
      <c r="A133" s="63"/>
      <c r="B133" s="59"/>
      <c r="C133" s="59"/>
      <c r="D133" s="59"/>
      <c r="E133" s="59"/>
      <c r="F133" s="59" t="s">
        <v>32</v>
      </c>
      <c r="G133" s="66" t="s">
        <v>119</v>
      </c>
      <c r="H133" s="108"/>
      <c r="I133" s="108"/>
      <c r="J133" s="108">
        <f t="shared" si="64"/>
        <v>0</v>
      </c>
      <c r="K133" s="105"/>
      <c r="L133" s="108"/>
      <c r="M133" s="109">
        <v>0</v>
      </c>
      <c r="N133" s="108"/>
      <c r="O133" s="110">
        <f t="shared" si="65"/>
        <v>0</v>
      </c>
      <c r="P133" s="110">
        <f t="shared" si="66"/>
        <v>0</v>
      </c>
      <c r="Q133" s="107"/>
      <c r="R133" s="40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40"/>
      <c r="AL133" s="40"/>
      <c r="AM133" s="40"/>
      <c r="AN133" s="40"/>
      <c r="AO133" s="40"/>
      <c r="AP133" s="40"/>
      <c r="AQ133" s="40"/>
      <c r="AR133" s="40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9"/>
      <c r="BK133" s="9"/>
      <c r="BL133" s="9"/>
      <c r="BM133" s="9"/>
      <c r="BN133" s="9"/>
      <c r="BO133" s="9"/>
      <c r="BP133" s="9"/>
      <c r="BQ133" s="9"/>
      <c r="BR133" s="9"/>
      <c r="BS133" s="9"/>
      <c r="BT133" s="9"/>
      <c r="BU133" s="9"/>
      <c r="BV133" s="9"/>
      <c r="BW133" s="9"/>
      <c r="BX133" s="9"/>
      <c r="BY133" s="9"/>
      <c r="BZ133" s="9"/>
      <c r="CA133" s="9"/>
      <c r="CB133" s="9"/>
      <c r="CC133" s="9"/>
      <c r="CD133" s="9"/>
      <c r="CE133" s="9"/>
      <c r="CF133" s="9"/>
      <c r="CG133" s="9"/>
      <c r="CH133" s="9"/>
      <c r="CI133" s="9"/>
      <c r="CJ133" s="9"/>
      <c r="CK133" s="9"/>
      <c r="CL133" s="9"/>
      <c r="CM133" s="9"/>
      <c r="CN133" s="9"/>
      <c r="CO133" s="9"/>
      <c r="CP133" s="9"/>
      <c r="CQ133" s="9"/>
      <c r="CR133" s="9"/>
      <c r="CS133" s="9"/>
      <c r="CT133" s="9"/>
      <c r="CU133" s="9"/>
      <c r="CV133" s="9"/>
      <c r="CW133" s="9"/>
      <c r="CX133" s="9"/>
      <c r="CY133" s="9"/>
      <c r="CZ133" s="9"/>
      <c r="DA133" s="9"/>
      <c r="DB133" s="9"/>
      <c r="DC133" s="9"/>
      <c r="DD133" s="9"/>
      <c r="DE133" s="9"/>
      <c r="DF133" s="9"/>
      <c r="DG133" s="9"/>
      <c r="DH133" s="9"/>
      <c r="DI133" s="9"/>
      <c r="DJ133" s="9"/>
      <c r="DK133" s="9"/>
      <c r="DL133" s="9"/>
      <c r="DM133" s="9"/>
      <c r="DN133" s="9"/>
      <c r="DO133" s="9"/>
      <c r="DP133" s="9"/>
      <c r="DQ133" s="9"/>
      <c r="DR133" s="9"/>
      <c r="DS133" s="9"/>
      <c r="DT133" s="9"/>
      <c r="DU133" s="9"/>
      <c r="DV133" s="9"/>
      <c r="DW133" s="9"/>
      <c r="DX133" s="9"/>
      <c r="DY133" s="9"/>
      <c r="DZ133" s="9"/>
      <c r="EA133" s="9"/>
      <c r="EB133" s="9"/>
      <c r="EC133" s="9"/>
      <c r="ED133" s="9"/>
      <c r="EE133" s="9"/>
      <c r="EF133" s="9"/>
      <c r="EG133" s="9"/>
      <c r="EH133" s="9"/>
      <c r="EI133" s="9"/>
      <c r="EJ133" s="9"/>
      <c r="EK133" s="9"/>
      <c r="EL133" s="9"/>
      <c r="EM133" s="9"/>
      <c r="EN133" s="9"/>
      <c r="EO133" s="9"/>
      <c r="EP133" s="9"/>
      <c r="EQ133" s="9"/>
      <c r="ER133" s="9"/>
      <c r="ES133" s="9"/>
      <c r="ET133" s="9"/>
      <c r="EU133" s="9"/>
      <c r="EV133" s="9"/>
      <c r="EW133" s="9"/>
      <c r="EX133" s="9"/>
    </row>
    <row r="134" spans="1:154" hidden="1" x14ac:dyDescent="0.35">
      <c r="A134" s="63"/>
      <c r="B134" s="59"/>
      <c r="C134" s="59"/>
      <c r="D134" s="59"/>
      <c r="E134" s="59"/>
      <c r="F134" s="59" t="s">
        <v>30</v>
      </c>
      <c r="G134" s="66" t="s">
        <v>120</v>
      </c>
      <c r="H134" s="108"/>
      <c r="I134" s="108"/>
      <c r="J134" s="108">
        <f t="shared" si="64"/>
        <v>0</v>
      </c>
      <c r="K134" s="105"/>
      <c r="L134" s="108"/>
      <c r="M134" s="109">
        <v>0</v>
      </c>
      <c r="N134" s="108"/>
      <c r="O134" s="110">
        <f t="shared" si="65"/>
        <v>0</v>
      </c>
      <c r="P134" s="110">
        <f t="shared" si="66"/>
        <v>0</v>
      </c>
      <c r="Q134" s="107"/>
      <c r="R134" s="40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40"/>
      <c r="AL134" s="40"/>
      <c r="AM134" s="40"/>
      <c r="AN134" s="40"/>
      <c r="AO134" s="40"/>
      <c r="AP134" s="40"/>
      <c r="AQ134" s="40"/>
      <c r="AR134" s="40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  <c r="BJ134" s="9"/>
      <c r="BK134" s="9"/>
      <c r="BL134" s="9"/>
      <c r="BM134" s="9"/>
      <c r="BN134" s="9"/>
      <c r="BO134" s="9"/>
      <c r="BP134" s="9"/>
      <c r="BQ134" s="9"/>
      <c r="BR134" s="9"/>
      <c r="BS134" s="9"/>
      <c r="BT134" s="9"/>
      <c r="BU134" s="9"/>
      <c r="BV134" s="9"/>
      <c r="BW134" s="9"/>
      <c r="BX134" s="9"/>
      <c r="BY134" s="9"/>
      <c r="BZ134" s="9"/>
      <c r="CA134" s="9"/>
      <c r="CB134" s="9"/>
      <c r="CC134" s="9"/>
      <c r="CD134" s="9"/>
      <c r="CE134" s="9"/>
      <c r="CF134" s="9"/>
      <c r="CG134" s="9"/>
      <c r="CH134" s="9"/>
      <c r="CI134" s="9"/>
      <c r="CJ134" s="9"/>
      <c r="CK134" s="9"/>
      <c r="CL134" s="9"/>
      <c r="CM134" s="9"/>
      <c r="CN134" s="9"/>
      <c r="CO134" s="9"/>
      <c r="CP134" s="9"/>
      <c r="CQ134" s="9"/>
      <c r="CR134" s="9"/>
      <c r="CS134" s="9"/>
      <c r="CT134" s="9"/>
      <c r="CU134" s="9"/>
      <c r="CV134" s="9"/>
      <c r="CW134" s="9"/>
      <c r="CX134" s="9"/>
      <c r="CY134" s="9"/>
      <c r="CZ134" s="9"/>
      <c r="DA134" s="9"/>
      <c r="DB134" s="9"/>
      <c r="DC134" s="9"/>
      <c r="DD134" s="9"/>
      <c r="DE134" s="9"/>
      <c r="DF134" s="9"/>
      <c r="DG134" s="9"/>
      <c r="DH134" s="9"/>
      <c r="DI134" s="9"/>
      <c r="DJ134" s="9"/>
      <c r="DK134" s="9"/>
      <c r="DL134" s="9"/>
      <c r="DM134" s="9"/>
      <c r="DN134" s="9"/>
      <c r="DO134" s="9"/>
      <c r="DP134" s="9"/>
      <c r="DQ134" s="9"/>
      <c r="DR134" s="9"/>
      <c r="DS134" s="9"/>
      <c r="DT134" s="9"/>
      <c r="DU134" s="9"/>
      <c r="DV134" s="9"/>
      <c r="DW134" s="9"/>
      <c r="DX134" s="9"/>
      <c r="DY134" s="9"/>
      <c r="DZ134" s="9"/>
      <c r="EA134" s="9"/>
      <c r="EB134" s="9"/>
      <c r="EC134" s="9"/>
      <c r="ED134" s="9"/>
      <c r="EE134" s="9"/>
      <c r="EF134" s="9"/>
      <c r="EG134" s="9"/>
      <c r="EH134" s="9"/>
      <c r="EI134" s="9"/>
      <c r="EJ134" s="9"/>
      <c r="EK134" s="9"/>
      <c r="EL134" s="9"/>
      <c r="EM134" s="9"/>
      <c r="EN134" s="9"/>
      <c r="EO134" s="9"/>
      <c r="EP134" s="9"/>
      <c r="EQ134" s="9"/>
      <c r="ER134" s="9"/>
      <c r="ES134" s="9"/>
      <c r="ET134" s="9"/>
      <c r="EU134" s="9"/>
      <c r="EV134" s="9"/>
      <c r="EW134" s="9"/>
      <c r="EX134" s="9"/>
    </row>
    <row r="135" spans="1:154" hidden="1" x14ac:dyDescent="0.35">
      <c r="A135" s="63"/>
      <c r="B135" s="59"/>
      <c r="C135" s="59"/>
      <c r="D135" s="59"/>
      <c r="E135" s="59"/>
      <c r="F135" s="59" t="s">
        <v>43</v>
      </c>
      <c r="G135" s="66" t="s">
        <v>121</v>
      </c>
      <c r="H135" s="108"/>
      <c r="I135" s="108"/>
      <c r="J135" s="108">
        <f t="shared" si="64"/>
        <v>0</v>
      </c>
      <c r="K135" s="105"/>
      <c r="L135" s="108"/>
      <c r="M135" s="109">
        <v>0</v>
      </c>
      <c r="N135" s="108"/>
      <c r="O135" s="110">
        <f t="shared" si="65"/>
        <v>0</v>
      </c>
      <c r="P135" s="110">
        <f t="shared" si="66"/>
        <v>0</v>
      </c>
      <c r="Q135" s="107"/>
      <c r="R135" s="40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40"/>
      <c r="AL135" s="40"/>
      <c r="AM135" s="40"/>
      <c r="AN135" s="40"/>
      <c r="AO135" s="40"/>
      <c r="AP135" s="40"/>
      <c r="AQ135" s="40"/>
      <c r="AR135" s="40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9"/>
      <c r="BK135" s="9"/>
      <c r="BL135" s="9"/>
      <c r="BM135" s="9"/>
      <c r="BN135" s="9"/>
      <c r="BO135" s="9"/>
      <c r="BP135" s="9"/>
      <c r="BQ135" s="9"/>
      <c r="BR135" s="9"/>
      <c r="BS135" s="9"/>
      <c r="BT135" s="9"/>
      <c r="BU135" s="9"/>
      <c r="BV135" s="9"/>
      <c r="BW135" s="9"/>
      <c r="BX135" s="9"/>
      <c r="BY135" s="9"/>
      <c r="BZ135" s="9"/>
      <c r="CA135" s="9"/>
      <c r="CB135" s="9"/>
      <c r="CC135" s="9"/>
      <c r="CD135" s="9"/>
      <c r="CE135" s="9"/>
      <c r="CF135" s="9"/>
      <c r="CG135" s="9"/>
      <c r="CH135" s="9"/>
      <c r="CI135" s="9"/>
      <c r="CJ135" s="9"/>
      <c r="CK135" s="9"/>
      <c r="CL135" s="9"/>
      <c r="CM135" s="9"/>
      <c r="CN135" s="9"/>
      <c r="CO135" s="9"/>
      <c r="CP135" s="9"/>
      <c r="CQ135" s="9"/>
      <c r="CR135" s="9"/>
      <c r="CS135" s="9"/>
      <c r="CT135" s="9"/>
      <c r="CU135" s="9"/>
      <c r="CV135" s="9"/>
      <c r="CW135" s="9"/>
      <c r="CX135" s="9"/>
      <c r="CY135" s="9"/>
      <c r="CZ135" s="9"/>
      <c r="DA135" s="9"/>
      <c r="DB135" s="9"/>
      <c r="DC135" s="9"/>
      <c r="DD135" s="9"/>
      <c r="DE135" s="9"/>
      <c r="DF135" s="9"/>
      <c r="DG135" s="9"/>
      <c r="DH135" s="9"/>
      <c r="DI135" s="9"/>
      <c r="DJ135" s="9"/>
      <c r="DK135" s="9"/>
      <c r="DL135" s="9"/>
      <c r="DM135" s="9"/>
      <c r="DN135" s="9"/>
      <c r="DO135" s="9"/>
      <c r="DP135" s="9"/>
      <c r="DQ135" s="9"/>
      <c r="DR135" s="9"/>
      <c r="DS135" s="9"/>
      <c r="DT135" s="9"/>
      <c r="DU135" s="9"/>
      <c r="DV135" s="9"/>
      <c r="DW135" s="9"/>
      <c r="DX135" s="9"/>
      <c r="DY135" s="9"/>
      <c r="DZ135" s="9"/>
      <c r="EA135" s="9"/>
      <c r="EB135" s="9"/>
      <c r="EC135" s="9"/>
      <c r="ED135" s="9"/>
      <c r="EE135" s="9"/>
      <c r="EF135" s="9"/>
      <c r="EG135" s="9"/>
      <c r="EH135" s="9"/>
      <c r="EI135" s="9"/>
      <c r="EJ135" s="9"/>
      <c r="EK135" s="9"/>
      <c r="EL135" s="9"/>
      <c r="EM135" s="9"/>
      <c r="EN135" s="9"/>
      <c r="EO135" s="9"/>
      <c r="EP135" s="9"/>
      <c r="EQ135" s="9"/>
      <c r="ER135" s="9"/>
      <c r="ES135" s="9"/>
      <c r="ET135" s="9"/>
      <c r="EU135" s="9"/>
      <c r="EV135" s="9"/>
      <c r="EW135" s="9"/>
      <c r="EX135" s="9"/>
    </row>
    <row r="136" spans="1:154" ht="45" hidden="1" x14ac:dyDescent="0.35">
      <c r="A136" s="63"/>
      <c r="B136" s="59"/>
      <c r="C136" s="59"/>
      <c r="D136" s="59"/>
      <c r="E136" s="59"/>
      <c r="F136" s="59" t="s">
        <v>22</v>
      </c>
      <c r="G136" s="66" t="s">
        <v>122</v>
      </c>
      <c r="H136" s="108"/>
      <c r="I136" s="108"/>
      <c r="J136" s="108">
        <f t="shared" si="64"/>
        <v>0</v>
      </c>
      <c r="K136" s="105"/>
      <c r="L136" s="108"/>
      <c r="M136" s="109">
        <v>0</v>
      </c>
      <c r="N136" s="108"/>
      <c r="O136" s="110">
        <f t="shared" si="65"/>
        <v>0</v>
      </c>
      <c r="P136" s="110">
        <f t="shared" si="66"/>
        <v>0</v>
      </c>
      <c r="Q136" s="107"/>
      <c r="R136" s="40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40"/>
      <c r="AL136" s="40"/>
      <c r="AM136" s="40"/>
      <c r="AN136" s="40"/>
      <c r="AO136" s="40"/>
      <c r="AP136" s="40"/>
      <c r="AQ136" s="40"/>
      <c r="AR136" s="40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  <c r="BL136" s="9"/>
      <c r="BM136" s="9"/>
      <c r="BN136" s="9"/>
      <c r="BO136" s="9"/>
      <c r="BP136" s="9"/>
      <c r="BQ136" s="9"/>
      <c r="BR136" s="9"/>
      <c r="BS136" s="9"/>
      <c r="BT136" s="9"/>
      <c r="BU136" s="9"/>
      <c r="BV136" s="9"/>
      <c r="BW136" s="9"/>
      <c r="BX136" s="9"/>
      <c r="BY136" s="9"/>
      <c r="BZ136" s="9"/>
      <c r="CA136" s="9"/>
      <c r="CB136" s="9"/>
      <c r="CC136" s="9"/>
      <c r="CD136" s="9"/>
      <c r="CE136" s="9"/>
      <c r="CF136" s="9"/>
      <c r="CG136" s="9"/>
      <c r="CH136" s="9"/>
      <c r="CI136" s="9"/>
      <c r="CJ136" s="9"/>
      <c r="CK136" s="9"/>
      <c r="CL136" s="9"/>
      <c r="CM136" s="9"/>
      <c r="CN136" s="9"/>
      <c r="CO136" s="9"/>
      <c r="CP136" s="9"/>
      <c r="CQ136" s="9"/>
      <c r="CR136" s="9"/>
      <c r="CS136" s="9"/>
      <c r="CT136" s="9"/>
      <c r="CU136" s="9"/>
      <c r="CV136" s="9"/>
      <c r="CW136" s="9"/>
      <c r="CX136" s="9"/>
      <c r="CY136" s="9"/>
      <c r="CZ136" s="9"/>
      <c r="DA136" s="9"/>
      <c r="DB136" s="9"/>
      <c r="DC136" s="9"/>
      <c r="DD136" s="9"/>
      <c r="DE136" s="9"/>
      <c r="DF136" s="9"/>
      <c r="DG136" s="9"/>
      <c r="DH136" s="9"/>
      <c r="DI136" s="9"/>
      <c r="DJ136" s="9"/>
      <c r="DK136" s="9"/>
      <c r="DL136" s="9"/>
      <c r="DM136" s="9"/>
      <c r="DN136" s="9"/>
      <c r="DO136" s="9"/>
      <c r="DP136" s="9"/>
      <c r="DQ136" s="9"/>
      <c r="DR136" s="9"/>
      <c r="DS136" s="9"/>
      <c r="DT136" s="9"/>
      <c r="DU136" s="9"/>
      <c r="DV136" s="9"/>
      <c r="DW136" s="9"/>
      <c r="DX136" s="9"/>
      <c r="DY136" s="9"/>
      <c r="DZ136" s="9"/>
      <c r="EA136" s="9"/>
      <c r="EB136" s="9"/>
      <c r="EC136" s="9"/>
      <c r="ED136" s="9"/>
      <c r="EE136" s="9"/>
      <c r="EF136" s="9"/>
      <c r="EG136" s="9"/>
      <c r="EH136" s="9"/>
      <c r="EI136" s="9"/>
      <c r="EJ136" s="9"/>
      <c r="EK136" s="9"/>
      <c r="EL136" s="9"/>
      <c r="EM136" s="9"/>
      <c r="EN136" s="9"/>
      <c r="EO136" s="9"/>
      <c r="EP136" s="9"/>
      <c r="EQ136" s="9"/>
      <c r="ER136" s="9"/>
      <c r="ES136" s="9"/>
      <c r="ET136" s="9"/>
      <c r="EU136" s="9"/>
      <c r="EV136" s="9"/>
      <c r="EW136" s="9"/>
      <c r="EX136" s="9"/>
    </row>
    <row r="137" spans="1:154" hidden="1" x14ac:dyDescent="0.35">
      <c r="A137" s="63"/>
      <c r="B137" s="59"/>
      <c r="C137" s="59"/>
      <c r="D137" s="59"/>
      <c r="E137" s="59"/>
      <c r="F137" s="59" t="s">
        <v>33</v>
      </c>
      <c r="G137" s="66" t="s">
        <v>123</v>
      </c>
      <c r="H137" s="108"/>
      <c r="I137" s="108"/>
      <c r="J137" s="108">
        <f t="shared" si="64"/>
        <v>0</v>
      </c>
      <c r="K137" s="105"/>
      <c r="L137" s="108"/>
      <c r="M137" s="109">
        <v>0</v>
      </c>
      <c r="N137" s="108"/>
      <c r="O137" s="110">
        <f t="shared" si="65"/>
        <v>0</v>
      </c>
      <c r="P137" s="110">
        <f t="shared" si="66"/>
        <v>0</v>
      </c>
      <c r="Q137" s="107"/>
      <c r="R137" s="40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40"/>
      <c r="AL137" s="40"/>
      <c r="AM137" s="40"/>
      <c r="AN137" s="40"/>
      <c r="AO137" s="40"/>
      <c r="AP137" s="40"/>
      <c r="AQ137" s="40"/>
      <c r="AR137" s="40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  <c r="BJ137" s="9"/>
      <c r="BK137" s="9"/>
      <c r="BL137" s="9"/>
      <c r="BM137" s="9"/>
      <c r="BN137" s="9"/>
      <c r="BO137" s="9"/>
      <c r="BP137" s="9"/>
      <c r="BQ137" s="9"/>
      <c r="BR137" s="9"/>
      <c r="BS137" s="9"/>
      <c r="BT137" s="9"/>
      <c r="BU137" s="9"/>
      <c r="BV137" s="9"/>
      <c r="BW137" s="9"/>
      <c r="BX137" s="9"/>
      <c r="BY137" s="9"/>
      <c r="BZ137" s="9"/>
      <c r="CA137" s="9"/>
      <c r="CB137" s="9"/>
      <c r="CC137" s="9"/>
      <c r="CD137" s="9"/>
      <c r="CE137" s="9"/>
      <c r="CF137" s="9"/>
      <c r="CG137" s="9"/>
      <c r="CH137" s="9"/>
      <c r="CI137" s="9"/>
      <c r="CJ137" s="9"/>
      <c r="CK137" s="9"/>
      <c r="CL137" s="9"/>
      <c r="CM137" s="9"/>
      <c r="CN137" s="9"/>
      <c r="CO137" s="9"/>
      <c r="CP137" s="9"/>
      <c r="CQ137" s="9"/>
      <c r="CR137" s="9"/>
      <c r="CS137" s="9"/>
      <c r="CT137" s="9"/>
      <c r="CU137" s="9"/>
      <c r="CV137" s="9"/>
      <c r="CW137" s="9"/>
      <c r="CX137" s="9"/>
      <c r="CY137" s="9"/>
      <c r="CZ137" s="9"/>
      <c r="DA137" s="9"/>
      <c r="DB137" s="9"/>
      <c r="DC137" s="9"/>
      <c r="DD137" s="9"/>
      <c r="DE137" s="9"/>
      <c r="DF137" s="9"/>
      <c r="DG137" s="9"/>
      <c r="DH137" s="9"/>
      <c r="DI137" s="9"/>
      <c r="DJ137" s="9"/>
      <c r="DK137" s="9"/>
      <c r="DL137" s="9"/>
      <c r="DM137" s="9"/>
      <c r="DN137" s="9"/>
      <c r="DO137" s="9"/>
      <c r="DP137" s="9"/>
      <c r="DQ137" s="9"/>
      <c r="DR137" s="9"/>
      <c r="DS137" s="9"/>
      <c r="DT137" s="9"/>
      <c r="DU137" s="9"/>
      <c r="DV137" s="9"/>
      <c r="DW137" s="9"/>
      <c r="DX137" s="9"/>
      <c r="DY137" s="9"/>
      <c r="DZ137" s="9"/>
      <c r="EA137" s="9"/>
      <c r="EB137" s="9"/>
      <c r="EC137" s="9"/>
      <c r="ED137" s="9"/>
      <c r="EE137" s="9"/>
      <c r="EF137" s="9"/>
      <c r="EG137" s="9"/>
      <c r="EH137" s="9"/>
      <c r="EI137" s="9"/>
      <c r="EJ137" s="9"/>
      <c r="EK137" s="9"/>
      <c r="EL137" s="9"/>
      <c r="EM137" s="9"/>
      <c r="EN137" s="9"/>
      <c r="EO137" s="9"/>
      <c r="EP137" s="9"/>
      <c r="EQ137" s="9"/>
      <c r="ER137" s="9"/>
      <c r="ES137" s="9"/>
      <c r="ET137" s="9"/>
      <c r="EU137" s="9"/>
      <c r="EV137" s="9"/>
      <c r="EW137" s="9"/>
      <c r="EX137" s="9"/>
    </row>
    <row r="138" spans="1:154" x14ac:dyDescent="0.35">
      <c r="A138" s="63"/>
      <c r="B138" s="59"/>
      <c r="C138" s="59"/>
      <c r="D138" s="59"/>
      <c r="E138" s="59"/>
      <c r="F138" s="59" t="s">
        <v>124</v>
      </c>
      <c r="G138" s="66" t="s">
        <v>125</v>
      </c>
      <c r="H138" s="108"/>
      <c r="I138" s="108"/>
      <c r="J138" s="108">
        <f t="shared" si="64"/>
        <v>0</v>
      </c>
      <c r="K138" s="105"/>
      <c r="L138" s="108"/>
      <c r="M138" s="109">
        <v>0</v>
      </c>
      <c r="N138" s="108"/>
      <c r="O138" s="110">
        <f t="shared" si="65"/>
        <v>0</v>
      </c>
      <c r="P138" s="110">
        <f t="shared" si="66"/>
        <v>0</v>
      </c>
      <c r="Q138" s="107"/>
      <c r="R138" s="40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40"/>
      <c r="AL138" s="40"/>
      <c r="AM138" s="40"/>
      <c r="AN138" s="40"/>
      <c r="AO138" s="40"/>
      <c r="AP138" s="40"/>
      <c r="AQ138" s="40"/>
      <c r="AR138" s="40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  <c r="BJ138" s="9"/>
      <c r="BK138" s="9"/>
      <c r="BL138" s="9"/>
      <c r="BM138" s="9"/>
      <c r="BN138" s="9"/>
      <c r="BO138" s="9"/>
      <c r="BP138" s="9"/>
      <c r="BQ138" s="9"/>
      <c r="BR138" s="9"/>
      <c r="BS138" s="9"/>
      <c r="BT138" s="9"/>
      <c r="BU138" s="9"/>
      <c r="BV138" s="9"/>
      <c r="BW138" s="9"/>
      <c r="BX138" s="9"/>
      <c r="BY138" s="9"/>
      <c r="BZ138" s="9"/>
      <c r="CA138" s="9"/>
      <c r="CB138" s="9"/>
      <c r="CC138" s="9"/>
      <c r="CD138" s="9"/>
      <c r="CE138" s="9"/>
      <c r="CF138" s="9"/>
      <c r="CG138" s="9"/>
      <c r="CH138" s="9"/>
      <c r="CI138" s="9"/>
      <c r="CJ138" s="9"/>
      <c r="CK138" s="9"/>
      <c r="CL138" s="9"/>
      <c r="CM138" s="9"/>
      <c r="CN138" s="9"/>
      <c r="CO138" s="9"/>
      <c r="CP138" s="9"/>
      <c r="CQ138" s="9"/>
      <c r="CR138" s="9"/>
      <c r="CS138" s="9"/>
      <c r="CT138" s="9"/>
      <c r="CU138" s="9"/>
      <c r="CV138" s="9"/>
      <c r="CW138" s="9"/>
      <c r="CX138" s="9"/>
      <c r="CY138" s="9"/>
      <c r="CZ138" s="9"/>
      <c r="DA138" s="9"/>
      <c r="DB138" s="9"/>
      <c r="DC138" s="9"/>
      <c r="DD138" s="9"/>
      <c r="DE138" s="9"/>
      <c r="DF138" s="9"/>
      <c r="DG138" s="9"/>
      <c r="DH138" s="9"/>
      <c r="DI138" s="9"/>
      <c r="DJ138" s="9"/>
      <c r="DK138" s="9"/>
      <c r="DL138" s="9"/>
      <c r="DM138" s="9"/>
      <c r="DN138" s="9"/>
      <c r="DO138" s="9"/>
      <c r="DP138" s="9"/>
      <c r="DQ138" s="9"/>
      <c r="DR138" s="9"/>
      <c r="DS138" s="9"/>
      <c r="DT138" s="9"/>
      <c r="DU138" s="9"/>
      <c r="DV138" s="9"/>
      <c r="DW138" s="9"/>
      <c r="DX138" s="9"/>
      <c r="DY138" s="9"/>
      <c r="DZ138" s="9"/>
      <c r="EA138" s="9"/>
      <c r="EB138" s="9"/>
      <c r="EC138" s="9"/>
      <c r="ED138" s="9"/>
      <c r="EE138" s="9"/>
      <c r="EF138" s="9"/>
      <c r="EG138" s="9"/>
      <c r="EH138" s="9"/>
      <c r="EI138" s="9"/>
      <c r="EJ138" s="9"/>
      <c r="EK138" s="9"/>
      <c r="EL138" s="9"/>
      <c r="EM138" s="9"/>
      <c r="EN138" s="9"/>
      <c r="EO138" s="9"/>
      <c r="EP138" s="9"/>
      <c r="EQ138" s="9"/>
      <c r="ER138" s="9"/>
      <c r="ES138" s="9"/>
      <c r="ET138" s="9"/>
      <c r="EU138" s="9"/>
      <c r="EV138" s="9"/>
      <c r="EW138" s="9"/>
      <c r="EX138" s="9"/>
    </row>
    <row r="139" spans="1:154" x14ac:dyDescent="0.35">
      <c r="A139" s="48"/>
      <c r="B139" s="49"/>
      <c r="C139" s="49"/>
      <c r="D139" s="49" t="s">
        <v>89</v>
      </c>
      <c r="E139" s="49"/>
      <c r="F139" s="49"/>
      <c r="G139" s="103" t="s">
        <v>66</v>
      </c>
      <c r="H139" s="104">
        <f>H140+H147+H151+H152</f>
        <v>1000</v>
      </c>
      <c r="I139" s="104">
        <f>I140+I147+I151+I152</f>
        <v>1000</v>
      </c>
      <c r="J139" s="108">
        <f t="shared" si="64"/>
        <v>0</v>
      </c>
      <c r="K139" s="105"/>
      <c r="L139" s="104">
        <f>L140+L147+L151+L152</f>
        <v>1000</v>
      </c>
      <c r="M139" s="86">
        <v>814</v>
      </c>
      <c r="N139" s="104">
        <f>N140+N147+N151+N152</f>
        <v>0</v>
      </c>
      <c r="O139" s="106">
        <f>O140+O147+O151+O152</f>
        <v>814</v>
      </c>
      <c r="P139" s="106">
        <f t="shared" si="66"/>
        <v>186</v>
      </c>
      <c r="Q139" s="107"/>
      <c r="R139" s="40"/>
      <c r="S139" s="40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40"/>
      <c r="AL139" s="40"/>
      <c r="AM139" s="40"/>
      <c r="AN139" s="40"/>
      <c r="AO139" s="40"/>
      <c r="AP139" s="40"/>
      <c r="AQ139" s="40"/>
      <c r="AR139" s="40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9"/>
      <c r="BK139" s="9"/>
      <c r="BL139" s="9"/>
      <c r="BM139" s="9"/>
      <c r="BN139" s="9"/>
      <c r="BO139" s="9"/>
      <c r="BP139" s="9"/>
      <c r="BQ139" s="9"/>
      <c r="BR139" s="9"/>
      <c r="BS139" s="9"/>
      <c r="BT139" s="9"/>
      <c r="BU139" s="9"/>
      <c r="BV139" s="9"/>
      <c r="BW139" s="9"/>
      <c r="BX139" s="9"/>
      <c r="BY139" s="9"/>
      <c r="BZ139" s="9"/>
      <c r="CA139" s="9"/>
      <c r="CB139" s="9"/>
      <c r="CC139" s="9"/>
      <c r="CD139" s="9"/>
      <c r="CE139" s="9"/>
      <c r="CF139" s="9"/>
      <c r="CG139" s="9"/>
      <c r="CH139" s="9"/>
      <c r="CI139" s="9"/>
      <c r="CJ139" s="9"/>
      <c r="CK139" s="9"/>
      <c r="CL139" s="9"/>
      <c r="CM139" s="9"/>
      <c r="CN139" s="9"/>
      <c r="CO139" s="9"/>
      <c r="CP139" s="9"/>
      <c r="CQ139" s="9"/>
      <c r="CR139" s="9"/>
      <c r="CS139" s="9"/>
      <c r="CT139" s="9"/>
      <c r="CU139" s="9"/>
      <c r="CV139" s="9"/>
      <c r="CW139" s="9"/>
      <c r="CX139" s="9"/>
      <c r="CY139" s="9"/>
      <c r="CZ139" s="9"/>
      <c r="DA139" s="9"/>
      <c r="DB139" s="9"/>
      <c r="DC139" s="9"/>
      <c r="DD139" s="9"/>
      <c r="DE139" s="9"/>
      <c r="DF139" s="9"/>
      <c r="DG139" s="9"/>
      <c r="DH139" s="9"/>
      <c r="DI139" s="9"/>
      <c r="DJ139" s="9"/>
      <c r="DK139" s="9"/>
      <c r="DL139" s="9"/>
      <c r="DM139" s="9"/>
      <c r="DN139" s="9"/>
      <c r="DO139" s="9"/>
      <c r="DP139" s="9"/>
      <c r="DQ139" s="9"/>
      <c r="DR139" s="9"/>
      <c r="DS139" s="9"/>
      <c r="DT139" s="9"/>
      <c r="DU139" s="9"/>
      <c r="DV139" s="9"/>
      <c r="DW139" s="9"/>
      <c r="DX139" s="9"/>
      <c r="DY139" s="9"/>
      <c r="DZ139" s="9"/>
      <c r="EA139" s="9"/>
      <c r="EB139" s="9"/>
      <c r="EC139" s="9"/>
      <c r="ED139" s="9"/>
      <c r="EE139" s="9"/>
      <c r="EF139" s="9"/>
      <c r="EG139" s="9"/>
      <c r="EH139" s="9"/>
      <c r="EI139" s="9"/>
      <c r="EJ139" s="9"/>
      <c r="EK139" s="9"/>
      <c r="EL139" s="9"/>
      <c r="EM139" s="9"/>
      <c r="EN139" s="9"/>
      <c r="EO139" s="9"/>
      <c r="EP139" s="9"/>
      <c r="EQ139" s="9"/>
      <c r="ER139" s="9"/>
      <c r="ES139" s="9"/>
      <c r="ET139" s="9"/>
      <c r="EU139" s="9"/>
      <c r="EV139" s="9"/>
      <c r="EW139" s="9"/>
      <c r="EX139" s="9"/>
    </row>
    <row r="140" spans="1:154" x14ac:dyDescent="0.35">
      <c r="A140" s="48"/>
      <c r="B140" s="49"/>
      <c r="C140" s="49"/>
      <c r="D140" s="49"/>
      <c r="E140" s="49" t="s">
        <v>32</v>
      </c>
      <c r="F140" s="49"/>
      <c r="G140" s="64" t="s">
        <v>301</v>
      </c>
      <c r="H140" s="104">
        <f>SUM(H141:H146)</f>
        <v>0</v>
      </c>
      <c r="I140" s="104">
        <f>SUM(I141:I146)</f>
        <v>0</v>
      </c>
      <c r="J140" s="108">
        <f t="shared" si="64"/>
        <v>0</v>
      </c>
      <c r="K140" s="105"/>
      <c r="L140" s="104">
        <f>SUM(L141:L146)</f>
        <v>0</v>
      </c>
      <c r="M140" s="86">
        <v>0</v>
      </c>
      <c r="N140" s="104">
        <f>SUM(N141:N146)</f>
        <v>0</v>
      </c>
      <c r="O140" s="106">
        <f>SUM(O141:O146)</f>
        <v>0</v>
      </c>
      <c r="P140" s="106">
        <f t="shared" si="66"/>
        <v>0</v>
      </c>
      <c r="Q140" s="107"/>
      <c r="R140" s="40"/>
      <c r="S140" s="40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40"/>
      <c r="AL140" s="40"/>
      <c r="AM140" s="40"/>
      <c r="AN140" s="40"/>
      <c r="AO140" s="40"/>
      <c r="AP140" s="40"/>
      <c r="AQ140" s="40"/>
      <c r="AR140" s="40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  <c r="BJ140" s="9"/>
      <c r="BK140" s="9"/>
      <c r="BL140" s="9"/>
      <c r="BM140" s="9"/>
      <c r="BN140" s="9"/>
      <c r="BO140" s="9"/>
      <c r="BP140" s="9"/>
      <c r="BQ140" s="9"/>
      <c r="BR140" s="9"/>
      <c r="BS140" s="9"/>
      <c r="BT140" s="9"/>
      <c r="BU140" s="9"/>
      <c r="BV140" s="9"/>
      <c r="BW140" s="9"/>
      <c r="BX140" s="9"/>
      <c r="BY140" s="9"/>
      <c r="BZ140" s="9"/>
      <c r="CA140" s="9"/>
      <c r="CB140" s="9"/>
      <c r="CC140" s="9"/>
      <c r="CD140" s="9"/>
      <c r="CE140" s="9"/>
      <c r="CF140" s="9"/>
      <c r="CG140" s="9"/>
      <c r="CH140" s="9"/>
      <c r="CI140" s="9"/>
      <c r="CJ140" s="9"/>
      <c r="CK140" s="9"/>
      <c r="CL140" s="9"/>
      <c r="CM140" s="9"/>
      <c r="CN140" s="9"/>
      <c r="CO140" s="9"/>
      <c r="CP140" s="9"/>
      <c r="CQ140" s="9"/>
      <c r="CR140" s="9"/>
      <c r="CS140" s="9"/>
      <c r="CT140" s="9"/>
      <c r="CU140" s="9"/>
      <c r="CV140" s="9"/>
      <c r="CW140" s="9"/>
      <c r="CX140" s="9"/>
      <c r="CY140" s="9"/>
      <c r="CZ140" s="9"/>
      <c r="DA140" s="9"/>
      <c r="DB140" s="9"/>
      <c r="DC140" s="9"/>
      <c r="DD140" s="9"/>
      <c r="DE140" s="9"/>
      <c r="DF140" s="9"/>
      <c r="DG140" s="9"/>
      <c r="DH140" s="9"/>
      <c r="DI140" s="9"/>
      <c r="DJ140" s="9"/>
      <c r="DK140" s="9"/>
      <c r="DL140" s="9"/>
      <c r="DM140" s="9"/>
      <c r="DN140" s="9"/>
      <c r="DO140" s="9"/>
      <c r="DP140" s="9"/>
      <c r="DQ140" s="9"/>
      <c r="DR140" s="9"/>
      <c r="DS140" s="9"/>
      <c r="DT140" s="9"/>
      <c r="DU140" s="9"/>
      <c r="DV140" s="9"/>
      <c r="DW140" s="9"/>
      <c r="DX140" s="9"/>
      <c r="DY140" s="9"/>
      <c r="DZ140" s="9"/>
      <c r="EA140" s="9"/>
      <c r="EB140" s="9"/>
      <c r="EC140" s="9"/>
      <c r="ED140" s="9"/>
      <c r="EE140" s="9"/>
      <c r="EF140" s="9"/>
      <c r="EG140" s="9"/>
      <c r="EH140" s="9"/>
      <c r="EI140" s="9"/>
      <c r="EJ140" s="9"/>
      <c r="EK140" s="9"/>
      <c r="EL140" s="9"/>
      <c r="EM140" s="9"/>
      <c r="EN140" s="9"/>
      <c r="EO140" s="9"/>
      <c r="EP140" s="9"/>
      <c r="EQ140" s="9"/>
      <c r="ER140" s="9"/>
      <c r="ES140" s="9"/>
      <c r="ET140" s="9"/>
      <c r="EU140" s="9"/>
      <c r="EV140" s="9"/>
      <c r="EW140" s="9"/>
      <c r="EX140" s="9"/>
    </row>
    <row r="141" spans="1:154" hidden="1" x14ac:dyDescent="0.35">
      <c r="A141" s="63"/>
      <c r="B141" s="59"/>
      <c r="C141" s="59"/>
      <c r="D141" s="59"/>
      <c r="E141" s="59"/>
      <c r="F141" s="59" t="s">
        <v>32</v>
      </c>
      <c r="G141" s="66" t="s">
        <v>299</v>
      </c>
      <c r="H141" s="108"/>
      <c r="I141" s="108"/>
      <c r="J141" s="108">
        <f t="shared" si="64"/>
        <v>0</v>
      </c>
      <c r="K141" s="105"/>
      <c r="L141" s="108"/>
      <c r="M141" s="109">
        <v>0</v>
      </c>
      <c r="N141" s="108"/>
      <c r="O141" s="110">
        <f t="shared" ref="O141:O146" si="67">M141+N141</f>
        <v>0</v>
      </c>
      <c r="P141" s="110">
        <f t="shared" si="66"/>
        <v>0</v>
      </c>
      <c r="Q141" s="107"/>
      <c r="R141" s="40"/>
      <c r="S141" s="40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40"/>
      <c r="AL141" s="40"/>
      <c r="AM141" s="40"/>
      <c r="AN141" s="40"/>
      <c r="AO141" s="40"/>
      <c r="AP141" s="40"/>
      <c r="AQ141" s="40"/>
      <c r="AR141" s="40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  <c r="BJ141" s="9"/>
      <c r="BK141" s="9"/>
      <c r="BL141" s="9"/>
      <c r="BM141" s="9"/>
      <c r="BN141" s="9"/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/>
      <c r="CF141" s="9"/>
      <c r="CG141" s="9"/>
      <c r="CH141" s="9"/>
      <c r="CI141" s="9"/>
      <c r="CJ141" s="9"/>
      <c r="CK141" s="9"/>
      <c r="CL141" s="9"/>
      <c r="CM141" s="9"/>
      <c r="CN141" s="9"/>
      <c r="CO141" s="9"/>
      <c r="CP141" s="9"/>
      <c r="CQ141" s="9"/>
      <c r="CR141" s="9"/>
      <c r="CS141" s="9"/>
      <c r="CT141" s="9"/>
      <c r="CU141" s="9"/>
      <c r="CV141" s="9"/>
      <c r="CW141" s="9"/>
      <c r="CX141" s="9"/>
      <c r="CY141" s="9"/>
      <c r="CZ141" s="9"/>
      <c r="DA141" s="9"/>
      <c r="DB141" s="9"/>
      <c r="DC141" s="9"/>
      <c r="DD141" s="9"/>
      <c r="DE141" s="9"/>
      <c r="DF141" s="9"/>
      <c r="DG141" s="9"/>
      <c r="DH141" s="9"/>
      <c r="DI141" s="9"/>
      <c r="DJ141" s="9"/>
      <c r="DK141" s="9"/>
      <c r="DL141" s="9"/>
      <c r="DM141" s="9"/>
      <c r="DN141" s="9"/>
      <c r="DO141" s="9"/>
      <c r="DP141" s="9"/>
      <c r="DQ141" s="9"/>
      <c r="DR141" s="9"/>
      <c r="DS141" s="9"/>
      <c r="DT141" s="9"/>
      <c r="DU141" s="9"/>
      <c r="DV141" s="9"/>
      <c r="DW141" s="9"/>
      <c r="DX141" s="9"/>
      <c r="DY141" s="9"/>
      <c r="DZ141" s="9"/>
      <c r="EA141" s="9"/>
      <c r="EB141" s="9"/>
      <c r="EC141" s="9"/>
      <c r="ED141" s="9"/>
      <c r="EE141" s="9"/>
      <c r="EF141" s="9"/>
      <c r="EG141" s="9"/>
      <c r="EH141" s="9"/>
      <c r="EI141" s="9"/>
      <c r="EJ141" s="9"/>
      <c r="EK141" s="9"/>
      <c r="EL141" s="9"/>
      <c r="EM141" s="9"/>
      <c r="EN141" s="9"/>
      <c r="EO141" s="9"/>
      <c r="EP141" s="9"/>
      <c r="EQ141" s="9"/>
      <c r="ER141" s="9"/>
      <c r="ES141" s="9"/>
      <c r="ET141" s="9"/>
      <c r="EU141" s="9"/>
      <c r="EV141" s="9"/>
      <c r="EW141" s="9"/>
      <c r="EX141" s="9"/>
    </row>
    <row r="142" spans="1:154" hidden="1" x14ac:dyDescent="0.35">
      <c r="A142" s="63"/>
      <c r="B142" s="59"/>
      <c r="C142" s="59"/>
      <c r="D142" s="59"/>
      <c r="E142" s="59"/>
      <c r="F142" s="59" t="s">
        <v>30</v>
      </c>
      <c r="G142" s="66" t="s">
        <v>300</v>
      </c>
      <c r="H142" s="108"/>
      <c r="I142" s="108"/>
      <c r="J142" s="108">
        <f t="shared" si="64"/>
        <v>0</v>
      </c>
      <c r="K142" s="105"/>
      <c r="L142" s="108"/>
      <c r="M142" s="109">
        <v>0</v>
      </c>
      <c r="N142" s="108"/>
      <c r="O142" s="110">
        <f t="shared" si="67"/>
        <v>0</v>
      </c>
      <c r="P142" s="110">
        <f t="shared" si="66"/>
        <v>0</v>
      </c>
      <c r="Q142" s="107"/>
      <c r="R142" s="40"/>
      <c r="S142" s="40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  <c r="AK142" s="40"/>
      <c r="AL142" s="40"/>
      <c r="AM142" s="40"/>
      <c r="AN142" s="40"/>
      <c r="AO142" s="40"/>
      <c r="AP142" s="40"/>
      <c r="AQ142" s="40"/>
      <c r="AR142" s="40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9"/>
      <c r="BN142" s="9"/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/>
      <c r="CF142" s="9"/>
      <c r="CG142" s="9"/>
      <c r="CH142" s="9"/>
      <c r="CI142" s="9"/>
      <c r="CJ142" s="9"/>
      <c r="CK142" s="9"/>
      <c r="CL142" s="9"/>
      <c r="CM142" s="9"/>
      <c r="CN142" s="9"/>
      <c r="CO142" s="9"/>
      <c r="CP142" s="9"/>
      <c r="CQ142" s="9"/>
      <c r="CR142" s="9"/>
      <c r="CS142" s="9"/>
      <c r="CT142" s="9"/>
      <c r="CU142" s="9"/>
      <c r="CV142" s="9"/>
      <c r="CW142" s="9"/>
      <c r="CX142" s="9"/>
      <c r="CY142" s="9"/>
      <c r="CZ142" s="9"/>
      <c r="DA142" s="9"/>
      <c r="DB142" s="9"/>
      <c r="DC142" s="9"/>
      <c r="DD142" s="9"/>
      <c r="DE142" s="9"/>
      <c r="DF142" s="9"/>
      <c r="DG142" s="9"/>
      <c r="DH142" s="9"/>
      <c r="DI142" s="9"/>
      <c r="DJ142" s="9"/>
      <c r="DK142" s="9"/>
      <c r="DL142" s="9"/>
      <c r="DM142" s="9"/>
      <c r="DN142" s="9"/>
      <c r="DO142" s="9"/>
      <c r="DP142" s="9"/>
      <c r="DQ142" s="9"/>
      <c r="DR142" s="9"/>
      <c r="DS142" s="9"/>
      <c r="DT142" s="9"/>
      <c r="DU142" s="9"/>
      <c r="DV142" s="9"/>
      <c r="DW142" s="9"/>
      <c r="DX142" s="9"/>
      <c r="DY142" s="9"/>
      <c r="DZ142" s="9"/>
      <c r="EA142" s="9"/>
      <c r="EB142" s="9"/>
      <c r="EC142" s="9"/>
      <c r="ED142" s="9"/>
      <c r="EE142" s="9"/>
      <c r="EF142" s="9"/>
      <c r="EG142" s="9"/>
      <c r="EH142" s="9"/>
      <c r="EI142" s="9"/>
      <c r="EJ142" s="9"/>
      <c r="EK142" s="9"/>
      <c r="EL142" s="9"/>
      <c r="EM142" s="9"/>
      <c r="EN142" s="9"/>
      <c r="EO142" s="9"/>
      <c r="EP142" s="9"/>
      <c r="EQ142" s="9"/>
      <c r="ER142" s="9"/>
      <c r="ES142" s="9"/>
      <c r="ET142" s="9"/>
      <c r="EU142" s="9"/>
      <c r="EV142" s="9"/>
      <c r="EW142" s="9"/>
      <c r="EX142" s="9"/>
    </row>
    <row r="143" spans="1:154" hidden="1" x14ac:dyDescent="0.35">
      <c r="A143" s="63"/>
      <c r="B143" s="59"/>
      <c r="C143" s="59"/>
      <c r="D143" s="59"/>
      <c r="E143" s="59"/>
      <c r="F143" s="59" t="s">
        <v>43</v>
      </c>
      <c r="G143" s="66" t="s">
        <v>302</v>
      </c>
      <c r="H143" s="108"/>
      <c r="I143" s="108"/>
      <c r="J143" s="108">
        <f t="shared" si="64"/>
        <v>0</v>
      </c>
      <c r="K143" s="105"/>
      <c r="L143" s="108"/>
      <c r="M143" s="109">
        <v>0</v>
      </c>
      <c r="N143" s="108"/>
      <c r="O143" s="110">
        <f t="shared" si="67"/>
        <v>0</v>
      </c>
      <c r="P143" s="110">
        <f t="shared" si="66"/>
        <v>0</v>
      </c>
      <c r="Q143" s="107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40"/>
      <c r="AL143" s="40"/>
      <c r="AM143" s="40"/>
      <c r="AN143" s="40"/>
      <c r="AO143" s="40"/>
      <c r="AP143" s="40"/>
      <c r="AQ143" s="40"/>
      <c r="AR143" s="40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  <c r="BJ143" s="9"/>
      <c r="BK143" s="9"/>
      <c r="BL143" s="9"/>
      <c r="BM143" s="9"/>
      <c r="BN143" s="9"/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/>
      <c r="CF143" s="9"/>
      <c r="CG143" s="9"/>
      <c r="CH143" s="9"/>
      <c r="CI143" s="9"/>
      <c r="CJ143" s="9"/>
      <c r="CK143" s="9"/>
      <c r="CL143" s="9"/>
      <c r="CM143" s="9"/>
      <c r="CN143" s="9"/>
      <c r="CO143" s="9"/>
      <c r="CP143" s="9"/>
      <c r="CQ143" s="9"/>
      <c r="CR143" s="9"/>
      <c r="CS143" s="9"/>
      <c r="CT143" s="9"/>
      <c r="CU143" s="9"/>
      <c r="CV143" s="9"/>
      <c r="CW143" s="9"/>
      <c r="CX143" s="9"/>
      <c r="CY143" s="9"/>
      <c r="CZ143" s="9"/>
      <c r="DA143" s="9"/>
      <c r="DB143" s="9"/>
      <c r="DC143" s="9"/>
      <c r="DD143" s="9"/>
      <c r="DE143" s="9"/>
      <c r="DF143" s="9"/>
      <c r="DG143" s="9"/>
      <c r="DH143" s="9"/>
      <c r="DI143" s="9"/>
      <c r="DJ143" s="9"/>
      <c r="DK143" s="9"/>
      <c r="DL143" s="9"/>
      <c r="DM143" s="9"/>
      <c r="DN143" s="9"/>
      <c r="DO143" s="9"/>
      <c r="DP143" s="9"/>
      <c r="DQ143" s="9"/>
      <c r="DR143" s="9"/>
      <c r="DS143" s="9"/>
      <c r="DT143" s="9"/>
      <c r="DU143" s="9"/>
      <c r="DV143" s="9"/>
      <c r="DW143" s="9"/>
      <c r="DX143" s="9"/>
      <c r="DY143" s="9"/>
      <c r="DZ143" s="9"/>
      <c r="EA143" s="9"/>
      <c r="EB143" s="9"/>
      <c r="EC143" s="9"/>
      <c r="ED143" s="9"/>
      <c r="EE143" s="9"/>
      <c r="EF143" s="9"/>
      <c r="EG143" s="9"/>
      <c r="EH143" s="9"/>
      <c r="EI143" s="9"/>
      <c r="EJ143" s="9"/>
      <c r="EK143" s="9"/>
      <c r="EL143" s="9"/>
      <c r="EM143" s="9"/>
      <c r="EN143" s="9"/>
      <c r="EO143" s="9"/>
      <c r="EP143" s="9"/>
      <c r="EQ143" s="9"/>
      <c r="ER143" s="9"/>
      <c r="ES143" s="9"/>
      <c r="ET143" s="9"/>
      <c r="EU143" s="9"/>
      <c r="EV143" s="9"/>
      <c r="EW143" s="9"/>
      <c r="EX143" s="9"/>
    </row>
    <row r="144" spans="1:154" hidden="1" x14ac:dyDescent="0.35">
      <c r="A144" s="63"/>
      <c r="B144" s="59"/>
      <c r="C144" s="59"/>
      <c r="D144" s="59"/>
      <c r="E144" s="59"/>
      <c r="F144" s="59" t="s">
        <v>22</v>
      </c>
      <c r="G144" s="66" t="s">
        <v>303</v>
      </c>
      <c r="H144" s="108"/>
      <c r="I144" s="108"/>
      <c r="J144" s="108">
        <f t="shared" si="64"/>
        <v>0</v>
      </c>
      <c r="K144" s="105"/>
      <c r="L144" s="108"/>
      <c r="M144" s="109">
        <v>0</v>
      </c>
      <c r="N144" s="108"/>
      <c r="O144" s="110">
        <f t="shared" si="67"/>
        <v>0</v>
      </c>
      <c r="P144" s="110">
        <f t="shared" si="66"/>
        <v>0</v>
      </c>
      <c r="Q144" s="107"/>
      <c r="R144" s="40"/>
      <c r="S144" s="40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40"/>
      <c r="AL144" s="40"/>
      <c r="AM144" s="40"/>
      <c r="AN144" s="40"/>
      <c r="AO144" s="40"/>
      <c r="AP144" s="40"/>
      <c r="AQ144" s="40"/>
      <c r="AR144" s="40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  <c r="BL144" s="9"/>
      <c r="BM144" s="9"/>
      <c r="BN144" s="9"/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/>
      <c r="CF144" s="9"/>
      <c r="CG144" s="9"/>
      <c r="CH144" s="9"/>
      <c r="CI144" s="9"/>
      <c r="CJ144" s="9"/>
      <c r="CK144" s="9"/>
      <c r="CL144" s="9"/>
      <c r="CM144" s="9"/>
      <c r="CN144" s="9"/>
      <c r="CO144" s="9"/>
      <c r="CP144" s="9"/>
      <c r="CQ144" s="9"/>
      <c r="CR144" s="9"/>
      <c r="CS144" s="9"/>
      <c r="CT144" s="9"/>
      <c r="CU144" s="9"/>
      <c r="CV144" s="9"/>
      <c r="CW144" s="9"/>
      <c r="CX144" s="9"/>
      <c r="CY144" s="9"/>
      <c r="CZ144" s="9"/>
      <c r="DA144" s="9"/>
      <c r="DB144" s="9"/>
      <c r="DC144" s="9"/>
      <c r="DD144" s="9"/>
      <c r="DE144" s="9"/>
      <c r="DF144" s="9"/>
      <c r="DG144" s="9"/>
      <c r="DH144" s="9"/>
      <c r="DI144" s="9"/>
      <c r="DJ144" s="9"/>
      <c r="DK144" s="9"/>
      <c r="DL144" s="9"/>
      <c r="DM144" s="9"/>
      <c r="DN144" s="9"/>
      <c r="DO144" s="9"/>
      <c r="DP144" s="9"/>
      <c r="DQ144" s="9"/>
      <c r="DR144" s="9"/>
      <c r="DS144" s="9"/>
      <c r="DT144" s="9"/>
      <c r="DU144" s="9"/>
      <c r="DV144" s="9"/>
      <c r="DW144" s="9"/>
      <c r="DX144" s="9"/>
      <c r="DY144" s="9"/>
      <c r="DZ144" s="9"/>
      <c r="EA144" s="9"/>
      <c r="EB144" s="9"/>
      <c r="EC144" s="9"/>
      <c r="ED144" s="9"/>
      <c r="EE144" s="9"/>
      <c r="EF144" s="9"/>
      <c r="EG144" s="9"/>
      <c r="EH144" s="9"/>
      <c r="EI144" s="9"/>
      <c r="EJ144" s="9"/>
      <c r="EK144" s="9"/>
      <c r="EL144" s="9"/>
      <c r="EM144" s="9"/>
      <c r="EN144" s="9"/>
      <c r="EO144" s="9"/>
      <c r="EP144" s="9"/>
      <c r="EQ144" s="9"/>
      <c r="ER144" s="9"/>
      <c r="ES144" s="9"/>
      <c r="ET144" s="9"/>
      <c r="EU144" s="9"/>
      <c r="EV144" s="9"/>
      <c r="EW144" s="9"/>
      <c r="EX144" s="9"/>
    </row>
    <row r="145" spans="1:154" ht="45" x14ac:dyDescent="0.35">
      <c r="A145" s="63"/>
      <c r="B145" s="59"/>
      <c r="C145" s="59"/>
      <c r="D145" s="59"/>
      <c r="E145" s="59"/>
      <c r="F145" s="59" t="s">
        <v>38</v>
      </c>
      <c r="G145" s="66" t="s">
        <v>304</v>
      </c>
      <c r="H145" s="108"/>
      <c r="I145" s="108"/>
      <c r="J145" s="108">
        <f t="shared" si="64"/>
        <v>0</v>
      </c>
      <c r="K145" s="105"/>
      <c r="L145" s="108"/>
      <c r="M145" s="109">
        <v>0</v>
      </c>
      <c r="N145" s="108"/>
      <c r="O145" s="110">
        <f t="shared" si="67"/>
        <v>0</v>
      </c>
      <c r="P145" s="110">
        <f t="shared" si="66"/>
        <v>0</v>
      </c>
      <c r="Q145" s="107"/>
      <c r="R145" s="40"/>
      <c r="S145" s="40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40"/>
      <c r="AL145" s="40"/>
      <c r="AM145" s="40"/>
      <c r="AN145" s="40"/>
      <c r="AO145" s="40"/>
      <c r="AP145" s="40"/>
      <c r="AQ145" s="40"/>
      <c r="AR145" s="40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9"/>
      <c r="BK145" s="9"/>
      <c r="BL145" s="9"/>
      <c r="BM145" s="9"/>
      <c r="BN145" s="9"/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/>
      <c r="CF145" s="9"/>
      <c r="CG145" s="9"/>
      <c r="CH145" s="9"/>
      <c r="CI145" s="9"/>
      <c r="CJ145" s="9"/>
      <c r="CK145" s="9"/>
      <c r="CL145" s="9"/>
      <c r="CM145" s="9"/>
      <c r="CN145" s="9"/>
      <c r="CO145" s="9"/>
      <c r="CP145" s="9"/>
      <c r="CQ145" s="9"/>
      <c r="CR145" s="9"/>
      <c r="CS145" s="9"/>
      <c r="CT145" s="9"/>
      <c r="CU145" s="9"/>
      <c r="CV145" s="9"/>
      <c r="CW145" s="9"/>
      <c r="CX145" s="9"/>
      <c r="CY145" s="9"/>
      <c r="CZ145" s="9"/>
      <c r="DA145" s="9"/>
      <c r="DB145" s="9"/>
      <c r="DC145" s="9"/>
      <c r="DD145" s="9"/>
      <c r="DE145" s="9"/>
      <c r="DF145" s="9"/>
      <c r="DG145" s="9"/>
      <c r="DH145" s="9"/>
      <c r="DI145" s="9"/>
      <c r="DJ145" s="9"/>
      <c r="DK145" s="9"/>
      <c r="DL145" s="9"/>
      <c r="DM145" s="9"/>
      <c r="DN145" s="9"/>
      <c r="DO145" s="9"/>
      <c r="DP145" s="9"/>
      <c r="DQ145" s="9"/>
      <c r="DR145" s="9"/>
      <c r="DS145" s="9"/>
      <c r="DT145" s="9"/>
      <c r="DU145" s="9"/>
      <c r="DV145" s="9"/>
      <c r="DW145" s="9"/>
      <c r="DX145" s="9"/>
      <c r="DY145" s="9"/>
      <c r="DZ145" s="9"/>
      <c r="EA145" s="9"/>
      <c r="EB145" s="9"/>
      <c r="EC145" s="9"/>
      <c r="ED145" s="9"/>
      <c r="EE145" s="9"/>
      <c r="EF145" s="9"/>
      <c r="EG145" s="9"/>
      <c r="EH145" s="9"/>
      <c r="EI145" s="9"/>
      <c r="EJ145" s="9"/>
      <c r="EK145" s="9"/>
      <c r="EL145" s="9"/>
      <c r="EM145" s="9"/>
      <c r="EN145" s="9"/>
      <c r="EO145" s="9"/>
      <c r="EP145" s="9"/>
      <c r="EQ145" s="9"/>
      <c r="ER145" s="9"/>
      <c r="ES145" s="9"/>
      <c r="ET145" s="9"/>
      <c r="EU145" s="9"/>
      <c r="EV145" s="9"/>
      <c r="EW145" s="9"/>
      <c r="EX145" s="9"/>
    </row>
    <row r="146" spans="1:154" ht="45" hidden="1" x14ac:dyDescent="0.35">
      <c r="A146" s="63"/>
      <c r="B146" s="59"/>
      <c r="C146" s="59"/>
      <c r="D146" s="59"/>
      <c r="E146" s="59"/>
      <c r="F146" s="59" t="s">
        <v>90</v>
      </c>
      <c r="G146" s="66" t="s">
        <v>305</v>
      </c>
      <c r="H146" s="108"/>
      <c r="I146" s="108"/>
      <c r="J146" s="108">
        <f t="shared" si="64"/>
        <v>0</v>
      </c>
      <c r="K146" s="105"/>
      <c r="L146" s="108"/>
      <c r="M146" s="109">
        <v>0</v>
      </c>
      <c r="N146" s="108"/>
      <c r="O146" s="110">
        <f t="shared" si="67"/>
        <v>0</v>
      </c>
      <c r="P146" s="110">
        <f t="shared" si="66"/>
        <v>0</v>
      </c>
      <c r="Q146" s="107"/>
      <c r="R146" s="40"/>
      <c r="S146" s="40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40"/>
      <c r="AL146" s="40"/>
      <c r="AM146" s="40"/>
      <c r="AN146" s="40"/>
      <c r="AO146" s="40"/>
      <c r="AP146" s="40"/>
      <c r="AQ146" s="40"/>
      <c r="AR146" s="40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9"/>
      <c r="BM146" s="9"/>
      <c r="BN146" s="9"/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/>
      <c r="CF146" s="9"/>
      <c r="CG146" s="9"/>
      <c r="CH146" s="9"/>
      <c r="CI146" s="9"/>
      <c r="CJ146" s="9"/>
      <c r="CK146" s="9"/>
      <c r="CL146" s="9"/>
      <c r="CM146" s="9"/>
      <c r="CN146" s="9"/>
      <c r="CO146" s="9"/>
      <c r="CP146" s="9"/>
      <c r="CQ146" s="9"/>
      <c r="CR146" s="9"/>
      <c r="CS146" s="9"/>
      <c r="CT146" s="9"/>
      <c r="CU146" s="9"/>
      <c r="CV146" s="9"/>
      <c r="CW146" s="9"/>
      <c r="CX146" s="9"/>
      <c r="CY146" s="9"/>
      <c r="CZ146" s="9"/>
      <c r="DA146" s="9"/>
      <c r="DB146" s="9"/>
      <c r="DC146" s="9"/>
      <c r="DD146" s="9"/>
      <c r="DE146" s="9"/>
      <c r="DF146" s="9"/>
      <c r="DG146" s="9"/>
      <c r="DH146" s="9"/>
      <c r="DI146" s="9"/>
      <c r="DJ146" s="9"/>
      <c r="DK146" s="9"/>
      <c r="DL146" s="9"/>
      <c r="DM146" s="9"/>
      <c r="DN146" s="9"/>
      <c r="DO146" s="9"/>
      <c r="DP146" s="9"/>
      <c r="DQ146" s="9"/>
      <c r="DR146" s="9"/>
      <c r="DS146" s="9"/>
      <c r="DT146" s="9"/>
      <c r="DU146" s="9"/>
      <c r="DV146" s="9"/>
      <c r="DW146" s="9"/>
      <c r="DX146" s="9"/>
      <c r="DY146" s="9"/>
      <c r="DZ146" s="9"/>
      <c r="EA146" s="9"/>
      <c r="EB146" s="9"/>
      <c r="EC146" s="9"/>
      <c r="ED146" s="9"/>
      <c r="EE146" s="9"/>
      <c r="EF146" s="9"/>
      <c r="EG146" s="9"/>
      <c r="EH146" s="9"/>
      <c r="EI146" s="9"/>
      <c r="EJ146" s="9"/>
      <c r="EK146" s="9"/>
      <c r="EL146" s="9"/>
      <c r="EM146" s="9"/>
      <c r="EN146" s="9"/>
      <c r="EO146" s="9"/>
      <c r="EP146" s="9"/>
      <c r="EQ146" s="9"/>
      <c r="ER146" s="9"/>
      <c r="ES146" s="9"/>
      <c r="ET146" s="9"/>
      <c r="EU146" s="9"/>
      <c r="EV146" s="9"/>
      <c r="EW146" s="9"/>
      <c r="EX146" s="9"/>
    </row>
    <row r="147" spans="1:154" hidden="1" x14ac:dyDescent="0.35">
      <c r="A147" s="48"/>
      <c r="B147" s="49"/>
      <c r="C147" s="49"/>
      <c r="D147" s="49"/>
      <c r="E147" s="49" t="s">
        <v>114</v>
      </c>
      <c r="F147" s="49"/>
      <c r="G147" s="103" t="s">
        <v>150</v>
      </c>
      <c r="H147" s="104">
        <f>H148+H149+H150</f>
        <v>0</v>
      </c>
      <c r="I147" s="104">
        <f>I148+I149+I150</f>
        <v>0</v>
      </c>
      <c r="J147" s="108">
        <f t="shared" si="64"/>
        <v>0</v>
      </c>
      <c r="K147" s="105"/>
      <c r="L147" s="104">
        <f>L148+L149+L150</f>
        <v>0</v>
      </c>
      <c r="M147" s="86">
        <v>0</v>
      </c>
      <c r="N147" s="104">
        <f>N148+N149+N150</f>
        <v>0</v>
      </c>
      <c r="O147" s="106">
        <f>O148+O149+O150</f>
        <v>0</v>
      </c>
      <c r="P147" s="106">
        <f t="shared" si="66"/>
        <v>0</v>
      </c>
      <c r="Q147" s="107"/>
      <c r="R147" s="40"/>
      <c r="S147" s="40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40"/>
      <c r="AL147" s="40"/>
      <c r="AM147" s="40"/>
      <c r="AN147" s="40"/>
      <c r="AO147" s="40"/>
      <c r="AP147" s="40"/>
      <c r="AQ147" s="40"/>
      <c r="AR147" s="40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  <c r="BJ147" s="9"/>
      <c r="BK147" s="9"/>
      <c r="BL147" s="9"/>
      <c r="BM147" s="9"/>
      <c r="BN147" s="9"/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/>
      <c r="CF147" s="9"/>
      <c r="CG147" s="9"/>
      <c r="CH147" s="9"/>
      <c r="CI147" s="9"/>
      <c r="CJ147" s="9"/>
      <c r="CK147" s="9"/>
      <c r="CL147" s="9"/>
      <c r="CM147" s="9"/>
      <c r="CN147" s="9"/>
      <c r="CO147" s="9"/>
      <c r="CP147" s="9"/>
      <c r="CQ147" s="9"/>
      <c r="CR147" s="9"/>
      <c r="CS147" s="9"/>
      <c r="CT147" s="9"/>
      <c r="CU147" s="9"/>
      <c r="CV147" s="9"/>
      <c r="CW147" s="9"/>
      <c r="CX147" s="9"/>
      <c r="CY147" s="9"/>
      <c r="CZ147" s="9"/>
      <c r="DA147" s="9"/>
      <c r="DB147" s="9"/>
      <c r="DC147" s="9"/>
      <c r="DD147" s="9"/>
      <c r="DE147" s="9"/>
      <c r="DF147" s="9"/>
      <c r="DG147" s="9"/>
      <c r="DH147" s="9"/>
      <c r="DI147" s="9"/>
      <c r="DJ147" s="9"/>
      <c r="DK147" s="9"/>
      <c r="DL147" s="9"/>
      <c r="DM147" s="9"/>
      <c r="DN147" s="9"/>
      <c r="DO147" s="9"/>
      <c r="DP147" s="9"/>
      <c r="DQ147" s="9"/>
      <c r="DR147" s="9"/>
      <c r="DS147" s="9"/>
      <c r="DT147" s="9"/>
      <c r="DU147" s="9"/>
      <c r="DV147" s="9"/>
      <c r="DW147" s="9"/>
      <c r="DX147" s="9"/>
      <c r="DY147" s="9"/>
      <c r="DZ147" s="9"/>
      <c r="EA147" s="9"/>
      <c r="EB147" s="9"/>
      <c r="EC147" s="9"/>
      <c r="ED147" s="9"/>
      <c r="EE147" s="9"/>
      <c r="EF147" s="9"/>
      <c r="EG147" s="9"/>
      <c r="EH147" s="9"/>
      <c r="EI147" s="9"/>
      <c r="EJ147" s="9"/>
      <c r="EK147" s="9"/>
      <c r="EL147" s="9"/>
      <c r="EM147" s="9"/>
      <c r="EN147" s="9"/>
      <c r="EO147" s="9"/>
      <c r="EP147" s="9"/>
      <c r="EQ147" s="9"/>
      <c r="ER147" s="9"/>
      <c r="ES147" s="9"/>
      <c r="ET147" s="9"/>
      <c r="EU147" s="9"/>
      <c r="EV147" s="9"/>
      <c r="EW147" s="9"/>
      <c r="EX147" s="9"/>
    </row>
    <row r="148" spans="1:154" hidden="1" x14ac:dyDescent="0.35">
      <c r="A148" s="63"/>
      <c r="B148" s="59"/>
      <c r="C148" s="59"/>
      <c r="D148" s="59"/>
      <c r="E148" s="59"/>
      <c r="F148" s="59" t="s">
        <v>32</v>
      </c>
      <c r="G148" s="66" t="s">
        <v>306</v>
      </c>
      <c r="H148" s="108"/>
      <c r="I148" s="108"/>
      <c r="J148" s="108">
        <f t="shared" si="64"/>
        <v>0</v>
      </c>
      <c r="K148" s="105"/>
      <c r="L148" s="108"/>
      <c r="M148" s="109">
        <v>0</v>
      </c>
      <c r="N148" s="108"/>
      <c r="O148" s="110">
        <f t="shared" ref="O148:O151" si="68">M148+N148</f>
        <v>0</v>
      </c>
      <c r="P148" s="110">
        <f t="shared" si="66"/>
        <v>0</v>
      </c>
      <c r="Q148" s="107"/>
      <c r="R148" s="40"/>
      <c r="S148" s="40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40"/>
      <c r="AL148" s="40"/>
      <c r="AM148" s="40"/>
      <c r="AN148" s="40"/>
      <c r="AO148" s="40"/>
      <c r="AP148" s="40"/>
      <c r="AQ148" s="40"/>
      <c r="AR148" s="40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9"/>
      <c r="BN148" s="9"/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/>
      <c r="CG148" s="9"/>
      <c r="CH148" s="9"/>
      <c r="CI148" s="9"/>
      <c r="CJ148" s="9"/>
      <c r="CK148" s="9"/>
      <c r="CL148" s="9"/>
      <c r="CM148" s="9"/>
      <c r="CN148" s="9"/>
      <c r="CO148" s="9"/>
      <c r="CP148" s="9"/>
      <c r="CQ148" s="9"/>
      <c r="CR148" s="9"/>
      <c r="CS148" s="9"/>
      <c r="CT148" s="9"/>
      <c r="CU148" s="9"/>
      <c r="CV148" s="9"/>
      <c r="CW148" s="9"/>
      <c r="CX148" s="9"/>
      <c r="CY148" s="9"/>
      <c r="CZ148" s="9"/>
      <c r="DA148" s="9"/>
      <c r="DB148" s="9"/>
      <c r="DC148" s="9"/>
      <c r="DD148" s="9"/>
      <c r="DE148" s="9"/>
      <c r="DF148" s="9"/>
      <c r="DG148" s="9"/>
      <c r="DH148" s="9"/>
      <c r="DI148" s="9"/>
      <c r="DJ148" s="9"/>
      <c r="DK148" s="9"/>
      <c r="DL148" s="9"/>
      <c r="DM148" s="9"/>
      <c r="DN148" s="9"/>
      <c r="DO148" s="9"/>
      <c r="DP148" s="9"/>
      <c r="DQ148" s="9"/>
      <c r="DR148" s="9"/>
      <c r="DS148" s="9"/>
      <c r="DT148" s="9"/>
      <c r="DU148" s="9"/>
      <c r="DV148" s="9"/>
      <c r="DW148" s="9"/>
      <c r="DX148" s="9"/>
      <c r="DY148" s="9"/>
      <c r="DZ148" s="9"/>
      <c r="EA148" s="9"/>
      <c r="EB148" s="9"/>
      <c r="EC148" s="9"/>
      <c r="ED148" s="9"/>
      <c r="EE148" s="9"/>
      <c r="EF148" s="9"/>
      <c r="EG148" s="9"/>
      <c r="EH148" s="9"/>
      <c r="EI148" s="9"/>
      <c r="EJ148" s="9"/>
      <c r="EK148" s="9"/>
      <c r="EL148" s="9"/>
      <c r="EM148" s="9"/>
      <c r="EN148" s="9"/>
      <c r="EO148" s="9"/>
      <c r="EP148" s="9"/>
      <c r="EQ148" s="9"/>
      <c r="ER148" s="9"/>
      <c r="ES148" s="9"/>
      <c r="ET148" s="9"/>
      <c r="EU148" s="9"/>
      <c r="EV148" s="9"/>
      <c r="EW148" s="9"/>
      <c r="EX148" s="9"/>
    </row>
    <row r="149" spans="1:154" hidden="1" x14ac:dyDescent="0.35">
      <c r="A149" s="63"/>
      <c r="B149" s="59"/>
      <c r="C149" s="59"/>
      <c r="D149" s="59"/>
      <c r="E149" s="59"/>
      <c r="F149" s="59" t="s">
        <v>43</v>
      </c>
      <c r="G149" s="66" t="s">
        <v>307</v>
      </c>
      <c r="H149" s="108"/>
      <c r="I149" s="108"/>
      <c r="J149" s="108">
        <f t="shared" si="64"/>
        <v>0</v>
      </c>
      <c r="K149" s="105"/>
      <c r="L149" s="108"/>
      <c r="M149" s="109">
        <v>0</v>
      </c>
      <c r="N149" s="108"/>
      <c r="O149" s="110">
        <f t="shared" si="68"/>
        <v>0</v>
      </c>
      <c r="P149" s="110">
        <f t="shared" si="66"/>
        <v>0</v>
      </c>
      <c r="Q149" s="107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40"/>
      <c r="AL149" s="40"/>
      <c r="AM149" s="40"/>
      <c r="AN149" s="40"/>
      <c r="AO149" s="40"/>
      <c r="AP149" s="40"/>
      <c r="AQ149" s="40"/>
      <c r="AR149" s="40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  <c r="BL149" s="9"/>
      <c r="BM149" s="9"/>
      <c r="BN149" s="9"/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/>
      <c r="CF149" s="9"/>
      <c r="CG149" s="9"/>
      <c r="CH149" s="9"/>
      <c r="CI149" s="9"/>
      <c r="CJ149" s="9"/>
      <c r="CK149" s="9"/>
      <c r="CL149" s="9"/>
      <c r="CM149" s="9"/>
      <c r="CN149" s="9"/>
      <c r="CO149" s="9"/>
      <c r="CP149" s="9"/>
      <c r="CQ149" s="9"/>
      <c r="CR149" s="9"/>
      <c r="CS149" s="9"/>
      <c r="CT149" s="9"/>
      <c r="CU149" s="9"/>
      <c r="CV149" s="9"/>
      <c r="CW149" s="9"/>
      <c r="CX149" s="9"/>
      <c r="CY149" s="9"/>
      <c r="CZ149" s="9"/>
      <c r="DA149" s="9"/>
      <c r="DB149" s="9"/>
      <c r="DC149" s="9"/>
      <c r="DD149" s="9"/>
      <c r="DE149" s="9"/>
      <c r="DF149" s="9"/>
      <c r="DG149" s="9"/>
      <c r="DH149" s="9"/>
      <c r="DI149" s="9"/>
      <c r="DJ149" s="9"/>
      <c r="DK149" s="9"/>
      <c r="DL149" s="9"/>
      <c r="DM149" s="9"/>
      <c r="DN149" s="9"/>
      <c r="DO149" s="9"/>
      <c r="DP149" s="9"/>
      <c r="DQ149" s="9"/>
      <c r="DR149" s="9"/>
      <c r="DS149" s="9"/>
      <c r="DT149" s="9"/>
      <c r="DU149" s="9"/>
      <c r="DV149" s="9"/>
      <c r="DW149" s="9"/>
      <c r="DX149" s="9"/>
      <c r="DY149" s="9"/>
      <c r="DZ149" s="9"/>
      <c r="EA149" s="9"/>
      <c r="EB149" s="9"/>
      <c r="EC149" s="9"/>
      <c r="ED149" s="9"/>
      <c r="EE149" s="9"/>
      <c r="EF149" s="9"/>
      <c r="EG149" s="9"/>
      <c r="EH149" s="9"/>
      <c r="EI149" s="9"/>
      <c r="EJ149" s="9"/>
      <c r="EK149" s="9"/>
      <c r="EL149" s="9"/>
      <c r="EM149" s="9"/>
      <c r="EN149" s="9"/>
      <c r="EO149" s="9"/>
      <c r="EP149" s="9"/>
      <c r="EQ149" s="9"/>
      <c r="ER149" s="9"/>
      <c r="ES149" s="9"/>
      <c r="ET149" s="9"/>
      <c r="EU149" s="9"/>
      <c r="EV149" s="9"/>
      <c r="EW149" s="9"/>
      <c r="EX149" s="9"/>
    </row>
    <row r="150" spans="1:154" hidden="1" x14ac:dyDescent="0.35">
      <c r="A150" s="63"/>
      <c r="B150" s="59"/>
      <c r="C150" s="59"/>
      <c r="D150" s="59"/>
      <c r="E150" s="59"/>
      <c r="F150" s="59" t="s">
        <v>90</v>
      </c>
      <c r="G150" s="66" t="s">
        <v>151</v>
      </c>
      <c r="H150" s="108"/>
      <c r="I150" s="108"/>
      <c r="J150" s="108">
        <f t="shared" si="64"/>
        <v>0</v>
      </c>
      <c r="K150" s="105"/>
      <c r="L150" s="108"/>
      <c r="M150" s="109">
        <v>0</v>
      </c>
      <c r="N150" s="108"/>
      <c r="O150" s="110">
        <f t="shared" si="68"/>
        <v>0</v>
      </c>
      <c r="P150" s="110">
        <f t="shared" si="66"/>
        <v>0</v>
      </c>
      <c r="Q150" s="107"/>
      <c r="R150" s="40"/>
      <c r="S150" s="40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40"/>
      <c r="AL150" s="40"/>
      <c r="AM150" s="40"/>
      <c r="AN150" s="40"/>
      <c r="AO150" s="40"/>
      <c r="AP150" s="40"/>
      <c r="AQ150" s="40"/>
      <c r="AR150" s="40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9"/>
      <c r="BK150" s="9"/>
      <c r="BL150" s="9"/>
      <c r="BM150" s="9"/>
      <c r="BN150" s="9"/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/>
      <c r="CF150" s="9"/>
      <c r="CG150" s="9"/>
      <c r="CH150" s="9"/>
      <c r="CI150" s="9"/>
      <c r="CJ150" s="9"/>
      <c r="CK150" s="9"/>
      <c r="CL150" s="9"/>
      <c r="CM150" s="9"/>
      <c r="CN150" s="9"/>
      <c r="CO150" s="9"/>
      <c r="CP150" s="9"/>
      <c r="CQ150" s="9"/>
      <c r="CR150" s="9"/>
      <c r="CS150" s="9"/>
      <c r="CT150" s="9"/>
      <c r="CU150" s="9"/>
      <c r="CV150" s="9"/>
      <c r="CW150" s="9"/>
      <c r="CX150" s="9"/>
      <c r="CY150" s="9"/>
      <c r="CZ150" s="9"/>
      <c r="DA150" s="9"/>
      <c r="DB150" s="9"/>
      <c r="DC150" s="9"/>
      <c r="DD150" s="9"/>
      <c r="DE150" s="9"/>
      <c r="DF150" s="9"/>
      <c r="DG150" s="9"/>
      <c r="DH150" s="9"/>
      <c r="DI150" s="9"/>
      <c r="DJ150" s="9"/>
      <c r="DK150" s="9"/>
      <c r="DL150" s="9"/>
      <c r="DM150" s="9"/>
      <c r="DN150" s="9"/>
      <c r="DO150" s="9"/>
      <c r="DP150" s="9"/>
      <c r="DQ150" s="9"/>
      <c r="DR150" s="9"/>
      <c r="DS150" s="9"/>
      <c r="DT150" s="9"/>
      <c r="DU150" s="9"/>
      <c r="DV150" s="9"/>
      <c r="DW150" s="9"/>
      <c r="DX150" s="9"/>
      <c r="DY150" s="9"/>
      <c r="DZ150" s="9"/>
      <c r="EA150" s="9"/>
      <c r="EB150" s="9"/>
      <c r="EC150" s="9"/>
      <c r="ED150" s="9"/>
      <c r="EE150" s="9"/>
      <c r="EF150" s="9"/>
      <c r="EG150" s="9"/>
      <c r="EH150" s="9"/>
      <c r="EI150" s="9"/>
      <c r="EJ150" s="9"/>
      <c r="EK150" s="9"/>
      <c r="EL150" s="9"/>
      <c r="EM150" s="9"/>
      <c r="EN150" s="9"/>
      <c r="EO150" s="9"/>
      <c r="EP150" s="9"/>
      <c r="EQ150" s="9"/>
      <c r="ER150" s="9"/>
      <c r="ES150" s="9"/>
      <c r="ET150" s="9"/>
      <c r="EU150" s="9"/>
      <c r="EV150" s="9"/>
      <c r="EW150" s="9"/>
      <c r="EX150" s="9"/>
    </row>
    <row r="151" spans="1:154" hidden="1" x14ac:dyDescent="0.35">
      <c r="A151" s="63"/>
      <c r="B151" s="59"/>
      <c r="C151" s="59"/>
      <c r="D151" s="59"/>
      <c r="E151" s="59">
        <v>13</v>
      </c>
      <c r="F151" s="59"/>
      <c r="G151" s="66" t="s">
        <v>308</v>
      </c>
      <c r="H151" s="108"/>
      <c r="I151" s="108"/>
      <c r="J151" s="108">
        <f t="shared" si="64"/>
        <v>0</v>
      </c>
      <c r="K151" s="105"/>
      <c r="L151" s="108"/>
      <c r="M151" s="109">
        <v>0</v>
      </c>
      <c r="N151" s="108"/>
      <c r="O151" s="110">
        <f t="shared" si="68"/>
        <v>0</v>
      </c>
      <c r="P151" s="110">
        <f t="shared" si="66"/>
        <v>0</v>
      </c>
      <c r="Q151" s="107"/>
      <c r="R151" s="40"/>
      <c r="S151" s="40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40"/>
      <c r="AL151" s="40"/>
      <c r="AM151" s="40"/>
      <c r="AN151" s="40"/>
      <c r="AO151" s="40"/>
      <c r="AP151" s="40"/>
      <c r="AQ151" s="40"/>
      <c r="AR151" s="40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9"/>
      <c r="BN151" s="9"/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/>
      <c r="CG151" s="9"/>
      <c r="CH151" s="9"/>
      <c r="CI151" s="9"/>
      <c r="CJ151" s="9"/>
      <c r="CK151" s="9"/>
      <c r="CL151" s="9"/>
      <c r="CM151" s="9"/>
      <c r="CN151" s="9"/>
      <c r="CO151" s="9"/>
      <c r="CP151" s="9"/>
      <c r="CQ151" s="9"/>
      <c r="CR151" s="9"/>
      <c r="CS151" s="9"/>
      <c r="CT151" s="9"/>
      <c r="CU151" s="9"/>
      <c r="CV151" s="9"/>
      <c r="CW151" s="9"/>
      <c r="CX151" s="9"/>
      <c r="CY151" s="9"/>
      <c r="CZ151" s="9"/>
      <c r="DA151" s="9"/>
      <c r="DB151" s="9"/>
      <c r="DC151" s="9"/>
      <c r="DD151" s="9"/>
      <c r="DE151" s="9"/>
      <c r="DF151" s="9"/>
      <c r="DG151" s="9"/>
      <c r="DH151" s="9"/>
      <c r="DI151" s="9"/>
      <c r="DJ151" s="9"/>
      <c r="DK151" s="9"/>
      <c r="DL151" s="9"/>
      <c r="DM151" s="9"/>
      <c r="DN151" s="9"/>
      <c r="DO151" s="9"/>
      <c r="DP151" s="9"/>
      <c r="DQ151" s="9"/>
      <c r="DR151" s="9"/>
      <c r="DS151" s="9"/>
      <c r="DT151" s="9"/>
      <c r="DU151" s="9"/>
      <c r="DV151" s="9"/>
      <c r="DW151" s="9"/>
      <c r="DX151" s="9"/>
      <c r="DY151" s="9"/>
      <c r="DZ151" s="9"/>
      <c r="EA151" s="9"/>
      <c r="EB151" s="9"/>
      <c r="EC151" s="9"/>
      <c r="ED151" s="9"/>
      <c r="EE151" s="9"/>
      <c r="EF151" s="9"/>
      <c r="EG151" s="9"/>
      <c r="EH151" s="9"/>
      <c r="EI151" s="9"/>
      <c r="EJ151" s="9"/>
      <c r="EK151" s="9"/>
      <c r="EL151" s="9"/>
      <c r="EM151" s="9"/>
      <c r="EN151" s="9"/>
      <c r="EO151" s="9"/>
      <c r="EP151" s="9"/>
      <c r="EQ151" s="9"/>
      <c r="ER151" s="9"/>
      <c r="ES151" s="9"/>
      <c r="ET151" s="9"/>
      <c r="EU151" s="9"/>
      <c r="EV151" s="9"/>
      <c r="EW151" s="9"/>
      <c r="EX151" s="9"/>
    </row>
    <row r="152" spans="1:154" x14ac:dyDescent="0.35">
      <c r="A152" s="48"/>
      <c r="B152" s="49"/>
      <c r="C152" s="49"/>
      <c r="D152" s="49"/>
      <c r="E152" s="49" t="s">
        <v>90</v>
      </c>
      <c r="F152" s="49"/>
      <c r="G152" s="103" t="s">
        <v>313</v>
      </c>
      <c r="H152" s="104">
        <f>H153+H154+H155+H156</f>
        <v>1000</v>
      </c>
      <c r="I152" s="104">
        <f>I153+I154+I155+I156</f>
        <v>1000</v>
      </c>
      <c r="J152" s="108">
        <f t="shared" si="64"/>
        <v>0</v>
      </c>
      <c r="K152" s="105"/>
      <c r="L152" s="104">
        <f>L153+L154+L155+L156</f>
        <v>1000</v>
      </c>
      <c r="M152" s="86">
        <v>814</v>
      </c>
      <c r="N152" s="104">
        <f>N153+N154+N155+N156</f>
        <v>0</v>
      </c>
      <c r="O152" s="106">
        <f>O153+O154+O155+O156</f>
        <v>814</v>
      </c>
      <c r="P152" s="106">
        <f t="shared" si="66"/>
        <v>186</v>
      </c>
      <c r="Q152" s="107"/>
      <c r="R152" s="40"/>
      <c r="S152" s="40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40"/>
      <c r="AL152" s="40"/>
      <c r="AM152" s="40"/>
      <c r="AN152" s="40"/>
      <c r="AO152" s="40"/>
      <c r="AP152" s="40"/>
      <c r="AQ152" s="40"/>
      <c r="AR152" s="40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  <c r="BJ152" s="9"/>
      <c r="BK152" s="9"/>
      <c r="BL152" s="9"/>
      <c r="BM152" s="9"/>
      <c r="BN152" s="9"/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/>
      <c r="CF152" s="9"/>
      <c r="CG152" s="9"/>
      <c r="CH152" s="9"/>
      <c r="CI152" s="9"/>
      <c r="CJ152" s="9"/>
      <c r="CK152" s="9"/>
      <c r="CL152" s="9"/>
      <c r="CM152" s="9"/>
      <c r="CN152" s="9"/>
      <c r="CO152" s="9"/>
      <c r="CP152" s="9"/>
      <c r="CQ152" s="9"/>
      <c r="CR152" s="9"/>
      <c r="CS152" s="9"/>
      <c r="CT152" s="9"/>
      <c r="CU152" s="9"/>
      <c r="CV152" s="9"/>
      <c r="CW152" s="9"/>
      <c r="CX152" s="9"/>
      <c r="CY152" s="9"/>
      <c r="CZ152" s="9"/>
      <c r="DA152" s="9"/>
      <c r="DB152" s="9"/>
      <c r="DC152" s="9"/>
      <c r="DD152" s="9"/>
      <c r="DE152" s="9"/>
      <c r="DF152" s="9"/>
      <c r="DG152" s="9"/>
      <c r="DH152" s="9"/>
      <c r="DI152" s="9"/>
      <c r="DJ152" s="9"/>
      <c r="DK152" s="9"/>
      <c r="DL152" s="9"/>
      <c r="DM152" s="9"/>
      <c r="DN152" s="9"/>
      <c r="DO152" s="9"/>
      <c r="DP152" s="9"/>
      <c r="DQ152" s="9"/>
      <c r="DR152" s="9"/>
      <c r="DS152" s="9"/>
      <c r="DT152" s="9"/>
      <c r="DU152" s="9"/>
      <c r="DV152" s="9"/>
      <c r="DW152" s="9"/>
      <c r="DX152" s="9"/>
      <c r="DY152" s="9"/>
      <c r="DZ152" s="9"/>
      <c r="EA152" s="9"/>
      <c r="EB152" s="9"/>
      <c r="EC152" s="9"/>
      <c r="ED152" s="9"/>
      <c r="EE152" s="9"/>
      <c r="EF152" s="9"/>
      <c r="EG152" s="9"/>
      <c r="EH152" s="9"/>
      <c r="EI152" s="9"/>
      <c r="EJ152" s="9"/>
      <c r="EK152" s="9"/>
      <c r="EL152" s="9"/>
      <c r="EM152" s="9"/>
      <c r="EN152" s="9"/>
      <c r="EO152" s="9"/>
      <c r="EP152" s="9"/>
      <c r="EQ152" s="9"/>
      <c r="ER152" s="9"/>
      <c r="ES152" s="9"/>
      <c r="ET152" s="9"/>
      <c r="EU152" s="9"/>
      <c r="EV152" s="9"/>
      <c r="EW152" s="9"/>
      <c r="EX152" s="9"/>
    </row>
    <row r="153" spans="1:154" hidden="1" x14ac:dyDescent="0.35">
      <c r="A153" s="63"/>
      <c r="B153" s="59"/>
      <c r="C153" s="59"/>
      <c r="D153" s="59"/>
      <c r="E153" s="59"/>
      <c r="F153" s="59" t="s">
        <v>30</v>
      </c>
      <c r="G153" s="66" t="s">
        <v>289</v>
      </c>
      <c r="H153" s="108"/>
      <c r="I153" s="108"/>
      <c r="J153" s="108">
        <f t="shared" si="64"/>
        <v>0</v>
      </c>
      <c r="K153" s="105"/>
      <c r="L153" s="108"/>
      <c r="M153" s="109">
        <v>0</v>
      </c>
      <c r="N153" s="108"/>
      <c r="O153" s="110">
        <f t="shared" ref="O153:O159" si="69">M153+N153</f>
        <v>0</v>
      </c>
      <c r="P153" s="110">
        <f t="shared" si="66"/>
        <v>0</v>
      </c>
      <c r="Q153" s="107"/>
      <c r="R153" s="40"/>
      <c r="S153" s="40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40"/>
      <c r="AL153" s="40"/>
      <c r="AM153" s="40"/>
      <c r="AN153" s="40"/>
      <c r="AO153" s="40"/>
      <c r="AP153" s="40"/>
      <c r="AQ153" s="40"/>
      <c r="AR153" s="40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9"/>
      <c r="BM153" s="9"/>
      <c r="BN153" s="9"/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/>
      <c r="CF153" s="9"/>
      <c r="CG153" s="9"/>
      <c r="CH153" s="9"/>
      <c r="CI153" s="9"/>
      <c r="CJ153" s="9"/>
      <c r="CK153" s="9"/>
      <c r="CL153" s="9"/>
      <c r="CM153" s="9"/>
      <c r="CN153" s="9"/>
      <c r="CO153" s="9"/>
      <c r="CP153" s="9"/>
      <c r="CQ153" s="9"/>
      <c r="CR153" s="9"/>
      <c r="CS153" s="9"/>
      <c r="CT153" s="9"/>
      <c r="CU153" s="9"/>
      <c r="CV153" s="9"/>
      <c r="CW153" s="9"/>
      <c r="CX153" s="9"/>
      <c r="CY153" s="9"/>
      <c r="CZ153" s="9"/>
      <c r="DA153" s="9"/>
      <c r="DB153" s="9"/>
      <c r="DC153" s="9"/>
      <c r="DD153" s="9"/>
      <c r="DE153" s="9"/>
      <c r="DF153" s="9"/>
      <c r="DG153" s="9"/>
      <c r="DH153" s="9"/>
      <c r="DI153" s="9"/>
      <c r="DJ153" s="9"/>
      <c r="DK153" s="9"/>
      <c r="DL153" s="9"/>
      <c r="DM153" s="9"/>
      <c r="DN153" s="9"/>
      <c r="DO153" s="9"/>
      <c r="DP153" s="9"/>
      <c r="DQ153" s="9"/>
      <c r="DR153" s="9"/>
      <c r="DS153" s="9"/>
      <c r="DT153" s="9"/>
      <c r="DU153" s="9"/>
      <c r="DV153" s="9"/>
      <c r="DW153" s="9"/>
      <c r="DX153" s="9"/>
      <c r="DY153" s="9"/>
      <c r="DZ153" s="9"/>
      <c r="EA153" s="9"/>
      <c r="EB153" s="9"/>
      <c r="EC153" s="9"/>
      <c r="ED153" s="9"/>
      <c r="EE153" s="9"/>
      <c r="EF153" s="9"/>
      <c r="EG153" s="9"/>
      <c r="EH153" s="9"/>
      <c r="EI153" s="9"/>
      <c r="EJ153" s="9"/>
      <c r="EK153" s="9"/>
      <c r="EL153" s="9"/>
      <c r="EM153" s="9"/>
      <c r="EN153" s="9"/>
      <c r="EO153" s="9"/>
      <c r="EP153" s="9"/>
      <c r="EQ153" s="9"/>
      <c r="ER153" s="9"/>
      <c r="ES153" s="9"/>
      <c r="ET153" s="9"/>
      <c r="EU153" s="9"/>
      <c r="EV153" s="9"/>
      <c r="EW153" s="9"/>
      <c r="EX153" s="9"/>
    </row>
    <row r="154" spans="1:154" hidden="1" x14ac:dyDescent="0.35">
      <c r="A154" s="63"/>
      <c r="B154" s="59"/>
      <c r="C154" s="59"/>
      <c r="D154" s="59"/>
      <c r="E154" s="59"/>
      <c r="F154" s="59" t="s">
        <v>22</v>
      </c>
      <c r="G154" s="66" t="s">
        <v>309</v>
      </c>
      <c r="H154" s="108"/>
      <c r="I154" s="108"/>
      <c r="J154" s="108">
        <f t="shared" si="64"/>
        <v>0</v>
      </c>
      <c r="K154" s="105"/>
      <c r="L154" s="108"/>
      <c r="M154" s="109">
        <v>0</v>
      </c>
      <c r="N154" s="108"/>
      <c r="O154" s="110">
        <f t="shared" si="69"/>
        <v>0</v>
      </c>
      <c r="P154" s="110">
        <f t="shared" si="66"/>
        <v>0</v>
      </c>
      <c r="Q154" s="107"/>
      <c r="R154" s="40"/>
      <c r="S154" s="40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40"/>
      <c r="AL154" s="40"/>
      <c r="AM154" s="40"/>
      <c r="AN154" s="40"/>
      <c r="AO154" s="40"/>
      <c r="AP154" s="40"/>
      <c r="AQ154" s="40"/>
      <c r="AR154" s="40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9"/>
      <c r="BM154" s="9"/>
      <c r="BN154" s="9"/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/>
      <c r="CF154" s="9"/>
      <c r="CG154" s="9"/>
      <c r="CH154" s="9"/>
      <c r="CI154" s="9"/>
      <c r="CJ154" s="9"/>
      <c r="CK154" s="9"/>
      <c r="CL154" s="9"/>
      <c r="CM154" s="9"/>
      <c r="CN154" s="9"/>
      <c r="CO154" s="9"/>
      <c r="CP154" s="9"/>
      <c r="CQ154" s="9"/>
      <c r="CR154" s="9"/>
      <c r="CS154" s="9"/>
      <c r="CT154" s="9"/>
      <c r="CU154" s="9"/>
      <c r="CV154" s="9"/>
      <c r="CW154" s="9"/>
      <c r="CX154" s="9"/>
      <c r="CY154" s="9"/>
      <c r="CZ154" s="9"/>
      <c r="DA154" s="9"/>
      <c r="DB154" s="9"/>
      <c r="DC154" s="9"/>
      <c r="DD154" s="9"/>
      <c r="DE154" s="9"/>
      <c r="DF154" s="9"/>
      <c r="DG154" s="9"/>
      <c r="DH154" s="9"/>
      <c r="DI154" s="9"/>
      <c r="DJ154" s="9"/>
      <c r="DK154" s="9"/>
      <c r="DL154" s="9"/>
      <c r="DM154" s="9"/>
      <c r="DN154" s="9"/>
      <c r="DO154" s="9"/>
      <c r="DP154" s="9"/>
      <c r="DQ154" s="9"/>
      <c r="DR154" s="9"/>
      <c r="DS154" s="9"/>
      <c r="DT154" s="9"/>
      <c r="DU154" s="9"/>
      <c r="DV154" s="9"/>
      <c r="DW154" s="9"/>
      <c r="DX154" s="9"/>
      <c r="DY154" s="9"/>
      <c r="DZ154" s="9"/>
      <c r="EA154" s="9"/>
      <c r="EB154" s="9"/>
      <c r="EC154" s="9"/>
      <c r="ED154" s="9"/>
      <c r="EE154" s="9"/>
      <c r="EF154" s="9"/>
      <c r="EG154" s="9"/>
      <c r="EH154" s="9"/>
      <c r="EI154" s="9"/>
      <c r="EJ154" s="9"/>
      <c r="EK154" s="9"/>
      <c r="EL154" s="9"/>
      <c r="EM154" s="9"/>
      <c r="EN154" s="9"/>
      <c r="EO154" s="9"/>
      <c r="EP154" s="9"/>
      <c r="EQ154" s="9"/>
      <c r="ER154" s="9"/>
      <c r="ES154" s="9"/>
      <c r="ET154" s="9"/>
      <c r="EU154" s="9"/>
      <c r="EV154" s="9"/>
      <c r="EW154" s="9"/>
      <c r="EX154" s="9"/>
    </row>
    <row r="155" spans="1:154" ht="45" x14ac:dyDescent="0.35">
      <c r="A155" s="63"/>
      <c r="B155" s="59"/>
      <c r="C155" s="59"/>
      <c r="D155" s="59"/>
      <c r="E155" s="59"/>
      <c r="F155" s="59" t="s">
        <v>33</v>
      </c>
      <c r="G155" s="66" t="s">
        <v>288</v>
      </c>
      <c r="H155" s="108">
        <v>1000</v>
      </c>
      <c r="I155" s="108">
        <v>1000</v>
      </c>
      <c r="J155" s="108">
        <f t="shared" si="64"/>
        <v>0</v>
      </c>
      <c r="K155" s="105"/>
      <c r="L155" s="108">
        <v>1000</v>
      </c>
      <c r="M155" s="109">
        <v>814</v>
      </c>
      <c r="N155" s="108">
        <v>0</v>
      </c>
      <c r="O155" s="110">
        <f t="shared" si="69"/>
        <v>814</v>
      </c>
      <c r="P155" s="110">
        <f t="shared" si="66"/>
        <v>186</v>
      </c>
      <c r="Q155" s="107"/>
      <c r="R155" s="40"/>
      <c r="S155" s="40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40"/>
      <c r="AL155" s="40"/>
      <c r="AM155" s="40"/>
      <c r="AN155" s="40"/>
      <c r="AO155" s="40"/>
      <c r="AP155" s="40"/>
      <c r="AQ155" s="40"/>
      <c r="AR155" s="40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  <c r="BJ155" s="9"/>
      <c r="BK155" s="9"/>
      <c r="BL155" s="9"/>
      <c r="BM155" s="9"/>
      <c r="BN155" s="9"/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/>
      <c r="CF155" s="9"/>
      <c r="CG155" s="9"/>
      <c r="CH155" s="9"/>
      <c r="CI155" s="9"/>
      <c r="CJ155" s="9"/>
      <c r="CK155" s="9"/>
      <c r="CL155" s="9"/>
      <c r="CM155" s="9"/>
      <c r="CN155" s="9"/>
      <c r="CO155" s="9"/>
      <c r="CP155" s="9"/>
      <c r="CQ155" s="9"/>
      <c r="CR155" s="9"/>
      <c r="CS155" s="9"/>
      <c r="CT155" s="9"/>
      <c r="CU155" s="9"/>
      <c r="CV155" s="9"/>
      <c r="CW155" s="9"/>
      <c r="CX155" s="9"/>
      <c r="CY155" s="9"/>
      <c r="CZ155" s="9"/>
      <c r="DA155" s="9"/>
      <c r="DB155" s="9"/>
      <c r="DC155" s="9"/>
      <c r="DD155" s="9"/>
      <c r="DE155" s="9"/>
      <c r="DF155" s="9"/>
      <c r="DG155" s="9"/>
      <c r="DH155" s="9"/>
      <c r="DI155" s="9"/>
      <c r="DJ155" s="9"/>
      <c r="DK155" s="9"/>
      <c r="DL155" s="9"/>
      <c r="DM155" s="9"/>
      <c r="DN155" s="9"/>
      <c r="DO155" s="9"/>
      <c r="DP155" s="9"/>
      <c r="DQ155" s="9"/>
      <c r="DR155" s="9"/>
      <c r="DS155" s="9"/>
      <c r="DT155" s="9"/>
      <c r="DU155" s="9"/>
      <c r="DV155" s="9"/>
      <c r="DW155" s="9"/>
      <c r="DX155" s="9"/>
      <c r="DY155" s="9"/>
      <c r="DZ155" s="9"/>
      <c r="EA155" s="9"/>
      <c r="EB155" s="9"/>
      <c r="EC155" s="9"/>
      <c r="ED155" s="9"/>
      <c r="EE155" s="9"/>
      <c r="EF155" s="9"/>
      <c r="EG155" s="9"/>
      <c r="EH155" s="9"/>
      <c r="EI155" s="9"/>
      <c r="EJ155" s="9"/>
      <c r="EK155" s="9"/>
      <c r="EL155" s="9"/>
      <c r="EM155" s="9"/>
      <c r="EN155" s="9"/>
      <c r="EO155" s="9"/>
      <c r="EP155" s="9"/>
      <c r="EQ155" s="9"/>
      <c r="ER155" s="9"/>
      <c r="ES155" s="9"/>
      <c r="ET155" s="9"/>
      <c r="EU155" s="9"/>
      <c r="EV155" s="9"/>
      <c r="EW155" s="9"/>
      <c r="EX155" s="9"/>
    </row>
    <row r="156" spans="1:154" hidden="1" x14ac:dyDescent="0.35">
      <c r="A156" s="63"/>
      <c r="B156" s="59"/>
      <c r="C156" s="59"/>
      <c r="D156" s="59"/>
      <c r="E156" s="59"/>
      <c r="F156" s="59" t="s">
        <v>90</v>
      </c>
      <c r="G156" s="66" t="s">
        <v>310</v>
      </c>
      <c r="H156" s="108"/>
      <c r="I156" s="108"/>
      <c r="J156" s="108">
        <f t="shared" si="64"/>
        <v>0</v>
      </c>
      <c r="K156" s="105"/>
      <c r="L156" s="108"/>
      <c r="M156" s="109">
        <v>0</v>
      </c>
      <c r="N156" s="108"/>
      <c r="O156" s="110">
        <f t="shared" si="69"/>
        <v>0</v>
      </c>
      <c r="P156" s="110">
        <f t="shared" si="66"/>
        <v>0</v>
      </c>
      <c r="Q156" s="107"/>
      <c r="R156" s="40"/>
      <c r="S156" s="40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40"/>
      <c r="AL156" s="40"/>
      <c r="AM156" s="40"/>
      <c r="AN156" s="40"/>
      <c r="AO156" s="40"/>
      <c r="AP156" s="40"/>
      <c r="AQ156" s="40"/>
      <c r="AR156" s="40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9"/>
      <c r="BK156" s="9"/>
      <c r="BL156" s="9"/>
      <c r="BM156" s="9"/>
      <c r="BN156" s="9"/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/>
      <c r="CF156" s="9"/>
      <c r="CG156" s="9"/>
      <c r="CH156" s="9"/>
      <c r="CI156" s="9"/>
      <c r="CJ156" s="9"/>
      <c r="CK156" s="9"/>
      <c r="CL156" s="9"/>
      <c r="CM156" s="9"/>
      <c r="CN156" s="9"/>
      <c r="CO156" s="9"/>
      <c r="CP156" s="9"/>
      <c r="CQ156" s="9"/>
      <c r="CR156" s="9"/>
      <c r="CS156" s="9"/>
      <c r="CT156" s="9"/>
      <c r="CU156" s="9"/>
      <c r="CV156" s="9"/>
      <c r="CW156" s="9"/>
      <c r="CX156" s="9"/>
      <c r="CY156" s="9"/>
      <c r="CZ156" s="9"/>
      <c r="DA156" s="9"/>
      <c r="DB156" s="9"/>
      <c r="DC156" s="9"/>
      <c r="DD156" s="9"/>
      <c r="DE156" s="9"/>
      <c r="DF156" s="9"/>
      <c r="DG156" s="9"/>
      <c r="DH156" s="9"/>
      <c r="DI156" s="9"/>
      <c r="DJ156" s="9"/>
      <c r="DK156" s="9"/>
      <c r="DL156" s="9"/>
      <c r="DM156" s="9"/>
      <c r="DN156" s="9"/>
      <c r="DO156" s="9"/>
      <c r="DP156" s="9"/>
      <c r="DQ156" s="9"/>
      <c r="DR156" s="9"/>
      <c r="DS156" s="9"/>
      <c r="DT156" s="9"/>
      <c r="DU156" s="9"/>
      <c r="DV156" s="9"/>
      <c r="DW156" s="9"/>
      <c r="DX156" s="9"/>
      <c r="DY156" s="9"/>
      <c r="DZ156" s="9"/>
      <c r="EA156" s="9"/>
      <c r="EB156" s="9"/>
      <c r="EC156" s="9"/>
      <c r="ED156" s="9"/>
      <c r="EE156" s="9"/>
      <c r="EF156" s="9"/>
      <c r="EG156" s="9"/>
      <c r="EH156" s="9"/>
      <c r="EI156" s="9"/>
      <c r="EJ156" s="9"/>
      <c r="EK156" s="9"/>
      <c r="EL156" s="9"/>
      <c r="EM156" s="9"/>
      <c r="EN156" s="9"/>
      <c r="EO156" s="9"/>
      <c r="EP156" s="9"/>
      <c r="EQ156" s="9"/>
      <c r="ER156" s="9"/>
      <c r="ES156" s="9"/>
      <c r="ET156" s="9"/>
      <c r="EU156" s="9"/>
      <c r="EV156" s="9"/>
      <c r="EW156" s="9"/>
      <c r="EX156" s="9"/>
    </row>
    <row r="157" spans="1:154" x14ac:dyDescent="0.35">
      <c r="A157" s="48"/>
      <c r="B157" s="49"/>
      <c r="C157" s="49"/>
      <c r="D157" s="49">
        <v>59</v>
      </c>
      <c r="E157" s="49"/>
      <c r="F157" s="49"/>
      <c r="G157" s="103" t="s">
        <v>312</v>
      </c>
      <c r="H157" s="104">
        <f>+H158</f>
        <v>12800</v>
      </c>
      <c r="I157" s="104">
        <f>+I158</f>
        <v>12800</v>
      </c>
      <c r="J157" s="104">
        <f t="shared" ref="J157" si="70">+J158</f>
        <v>0</v>
      </c>
      <c r="K157" s="105">
        <f>ROUND(I157/H157*100,2)</f>
        <v>100</v>
      </c>
      <c r="L157" s="104">
        <f>+L158</f>
        <v>12800</v>
      </c>
      <c r="M157" s="104">
        <v>0</v>
      </c>
      <c r="N157" s="104">
        <f>+N158</f>
        <v>12795</v>
      </c>
      <c r="O157" s="104">
        <f t="shared" ref="O157" si="71">+O158</f>
        <v>12795</v>
      </c>
      <c r="P157" s="106">
        <f t="shared" si="66"/>
        <v>5</v>
      </c>
      <c r="Q157" s="107">
        <f t="shared" ref="Q157:Q178" si="72">ROUND(O157/L157*100,2)</f>
        <v>99.96</v>
      </c>
      <c r="R157" s="40"/>
      <c r="S157" s="40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40"/>
      <c r="AL157" s="40"/>
      <c r="AM157" s="40"/>
      <c r="AN157" s="40"/>
      <c r="AO157" s="40"/>
      <c r="AP157" s="40"/>
      <c r="AQ157" s="40"/>
      <c r="AR157" s="40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  <c r="BJ157" s="9"/>
      <c r="BK157" s="9"/>
      <c r="BL157" s="9"/>
      <c r="BM157" s="9"/>
      <c r="BN157" s="9"/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/>
      <c r="CF157" s="9"/>
      <c r="CG157" s="9"/>
      <c r="CH157" s="9"/>
      <c r="CI157" s="9"/>
      <c r="CJ157" s="9"/>
      <c r="CK157" s="9"/>
      <c r="CL157" s="9"/>
      <c r="CM157" s="9"/>
      <c r="CN157" s="9"/>
      <c r="CO157" s="9"/>
      <c r="CP157" s="9"/>
      <c r="CQ157" s="9"/>
      <c r="CR157" s="9"/>
      <c r="CS157" s="9"/>
      <c r="CT157" s="9"/>
      <c r="CU157" s="9"/>
      <c r="CV157" s="9"/>
      <c r="CW157" s="9"/>
      <c r="CX157" s="9"/>
      <c r="CY157" s="9"/>
      <c r="CZ157" s="9"/>
      <c r="DA157" s="9"/>
      <c r="DB157" s="9"/>
      <c r="DC157" s="9"/>
      <c r="DD157" s="9"/>
      <c r="DE157" s="9"/>
      <c r="DF157" s="9"/>
      <c r="DG157" s="9"/>
      <c r="DH157" s="9"/>
      <c r="DI157" s="9"/>
      <c r="DJ157" s="9"/>
      <c r="DK157" s="9"/>
      <c r="DL157" s="9"/>
      <c r="DM157" s="9"/>
      <c r="DN157" s="9"/>
      <c r="DO157" s="9"/>
      <c r="DP157" s="9"/>
      <c r="DQ157" s="9"/>
      <c r="DR157" s="9"/>
      <c r="DS157" s="9"/>
      <c r="DT157" s="9"/>
      <c r="DU157" s="9"/>
      <c r="DV157" s="9"/>
      <c r="DW157" s="9"/>
      <c r="DX157" s="9"/>
      <c r="DY157" s="9"/>
      <c r="DZ157" s="9"/>
      <c r="EA157" s="9"/>
      <c r="EB157" s="9"/>
      <c r="EC157" s="9"/>
      <c r="ED157" s="9"/>
      <c r="EE157" s="9"/>
      <c r="EF157" s="9"/>
      <c r="EG157" s="9"/>
      <c r="EH157" s="9"/>
      <c r="EI157" s="9"/>
      <c r="EJ157" s="9"/>
      <c r="EK157" s="9"/>
      <c r="EL157" s="9"/>
      <c r="EM157" s="9"/>
      <c r="EN157" s="9"/>
      <c r="EO157" s="9"/>
      <c r="EP157" s="9"/>
      <c r="EQ157" s="9"/>
      <c r="ER157" s="9"/>
      <c r="ES157" s="9"/>
      <c r="ET157" s="9"/>
      <c r="EU157" s="9"/>
      <c r="EV157" s="9"/>
      <c r="EW157" s="9"/>
      <c r="EX157" s="9"/>
    </row>
    <row r="158" spans="1:154" x14ac:dyDescent="0.35">
      <c r="A158" s="63"/>
      <c r="B158" s="59"/>
      <c r="C158" s="59"/>
      <c r="D158" s="59"/>
      <c r="E158" s="59">
        <v>25</v>
      </c>
      <c r="F158" s="59"/>
      <c r="G158" s="66" t="s">
        <v>311</v>
      </c>
      <c r="H158" s="108">
        <v>12800</v>
      </c>
      <c r="I158" s="108">
        <v>12800</v>
      </c>
      <c r="J158" s="108">
        <f t="shared" ref="J158:J176" si="73">H158-I158</f>
        <v>0</v>
      </c>
      <c r="K158" s="105">
        <f>ROUND(I158/H158*100,2)</f>
        <v>100</v>
      </c>
      <c r="L158" s="108">
        <v>12800</v>
      </c>
      <c r="M158" s="109">
        <v>0</v>
      </c>
      <c r="N158" s="108">
        <v>12795</v>
      </c>
      <c r="O158" s="110">
        <f t="shared" si="69"/>
        <v>12795</v>
      </c>
      <c r="P158" s="110">
        <f t="shared" si="66"/>
        <v>5</v>
      </c>
      <c r="Q158" s="107">
        <f t="shared" si="72"/>
        <v>99.96</v>
      </c>
      <c r="R158" s="40"/>
      <c r="S158" s="40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40"/>
      <c r="AL158" s="40"/>
      <c r="AM158" s="40"/>
      <c r="AN158" s="40"/>
      <c r="AO158" s="40"/>
      <c r="AP158" s="40"/>
      <c r="AQ158" s="40"/>
      <c r="AR158" s="40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9"/>
      <c r="BK158" s="9"/>
      <c r="BL158" s="9"/>
      <c r="BM158" s="9"/>
      <c r="BN158" s="9"/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/>
      <c r="CF158" s="9"/>
      <c r="CG158" s="9"/>
      <c r="CH158" s="9"/>
      <c r="CI158" s="9"/>
      <c r="CJ158" s="9"/>
      <c r="CK158" s="9"/>
      <c r="CL158" s="9"/>
      <c r="CM158" s="9"/>
      <c r="CN158" s="9"/>
      <c r="CO158" s="9"/>
      <c r="CP158" s="9"/>
      <c r="CQ158" s="9"/>
      <c r="CR158" s="9"/>
      <c r="CS158" s="9"/>
      <c r="CT158" s="9"/>
      <c r="CU158" s="9"/>
      <c r="CV158" s="9"/>
      <c r="CW158" s="9"/>
      <c r="CX158" s="9"/>
      <c r="CY158" s="9"/>
      <c r="CZ158" s="9"/>
      <c r="DA158" s="9"/>
      <c r="DB158" s="9"/>
      <c r="DC158" s="9"/>
      <c r="DD158" s="9"/>
      <c r="DE158" s="9"/>
      <c r="DF158" s="9"/>
      <c r="DG158" s="9"/>
      <c r="DH158" s="9"/>
      <c r="DI158" s="9"/>
      <c r="DJ158" s="9"/>
      <c r="DK158" s="9"/>
      <c r="DL158" s="9"/>
      <c r="DM158" s="9"/>
      <c r="DN158" s="9"/>
      <c r="DO158" s="9"/>
      <c r="DP158" s="9"/>
      <c r="DQ158" s="9"/>
      <c r="DR158" s="9"/>
      <c r="DS158" s="9"/>
      <c r="DT158" s="9"/>
      <c r="DU158" s="9"/>
      <c r="DV158" s="9"/>
      <c r="DW158" s="9"/>
      <c r="DX158" s="9"/>
      <c r="DY158" s="9"/>
      <c r="DZ158" s="9"/>
      <c r="EA158" s="9"/>
      <c r="EB158" s="9"/>
      <c r="EC158" s="9"/>
      <c r="ED158" s="9"/>
      <c r="EE158" s="9"/>
      <c r="EF158" s="9"/>
      <c r="EG158" s="9"/>
      <c r="EH158" s="9"/>
      <c r="EI158" s="9"/>
      <c r="EJ158" s="9"/>
      <c r="EK158" s="9"/>
      <c r="EL158" s="9"/>
      <c r="EM158" s="9"/>
      <c r="EN158" s="9"/>
      <c r="EO158" s="9"/>
      <c r="EP158" s="9"/>
      <c r="EQ158" s="9"/>
      <c r="ER158" s="9"/>
      <c r="ES158" s="9"/>
      <c r="ET158" s="9"/>
      <c r="EU158" s="9"/>
      <c r="EV158" s="9"/>
      <c r="EW158" s="9"/>
      <c r="EX158" s="9"/>
    </row>
    <row r="159" spans="1:154" ht="45" x14ac:dyDescent="0.35">
      <c r="A159" s="113" t="s">
        <v>126</v>
      </c>
      <c r="B159" s="114"/>
      <c r="C159" s="114"/>
      <c r="D159" s="115">
        <v>85</v>
      </c>
      <c r="E159" s="114"/>
      <c r="F159" s="114"/>
      <c r="G159" s="116" t="s">
        <v>127</v>
      </c>
      <c r="H159" s="117"/>
      <c r="I159" s="117"/>
      <c r="J159" s="117">
        <f t="shared" si="73"/>
        <v>0</v>
      </c>
      <c r="K159" s="118"/>
      <c r="L159" s="117"/>
      <c r="M159" s="119">
        <v>0</v>
      </c>
      <c r="N159" s="117"/>
      <c r="O159" s="120">
        <f t="shared" si="69"/>
        <v>0</v>
      </c>
      <c r="P159" s="120">
        <f t="shared" si="66"/>
        <v>0</v>
      </c>
      <c r="Q159" s="121"/>
      <c r="R159" s="40"/>
      <c r="S159" s="40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40"/>
      <c r="AL159" s="40"/>
      <c r="AM159" s="40"/>
      <c r="AN159" s="40"/>
      <c r="AO159" s="40"/>
      <c r="AP159" s="40"/>
      <c r="AQ159" s="40"/>
      <c r="AR159" s="40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  <c r="BJ159" s="9"/>
      <c r="BK159" s="9"/>
      <c r="BL159" s="9"/>
      <c r="BM159" s="9"/>
      <c r="BN159" s="9"/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/>
      <c r="CF159" s="9"/>
      <c r="CG159" s="9"/>
      <c r="CH159" s="9"/>
      <c r="CI159" s="9"/>
      <c r="CJ159" s="9"/>
      <c r="CK159" s="9"/>
      <c r="CL159" s="9"/>
      <c r="CM159" s="9"/>
      <c r="CN159" s="9"/>
      <c r="CO159" s="9"/>
      <c r="CP159" s="9"/>
      <c r="CQ159" s="9"/>
      <c r="CR159" s="9"/>
      <c r="CS159" s="9"/>
      <c r="CT159" s="9"/>
      <c r="CU159" s="9"/>
      <c r="CV159" s="9"/>
      <c r="CW159" s="9"/>
      <c r="CX159" s="9"/>
      <c r="CY159" s="9"/>
      <c r="CZ159" s="9"/>
      <c r="DA159" s="9"/>
      <c r="DB159" s="9"/>
      <c r="DC159" s="9"/>
      <c r="DD159" s="9"/>
      <c r="DE159" s="9"/>
      <c r="DF159" s="9"/>
      <c r="DG159" s="9"/>
      <c r="DH159" s="9"/>
      <c r="DI159" s="9"/>
      <c r="DJ159" s="9"/>
      <c r="DK159" s="9"/>
      <c r="DL159" s="9"/>
      <c r="DM159" s="9"/>
      <c r="DN159" s="9"/>
      <c r="DO159" s="9"/>
      <c r="DP159" s="9"/>
      <c r="DQ159" s="9"/>
      <c r="DR159" s="9"/>
      <c r="DS159" s="9"/>
      <c r="DT159" s="9"/>
      <c r="DU159" s="9"/>
      <c r="DV159" s="9"/>
      <c r="DW159" s="9"/>
      <c r="DX159" s="9"/>
      <c r="DY159" s="9"/>
      <c r="DZ159" s="9"/>
      <c r="EA159" s="9"/>
      <c r="EB159" s="9"/>
      <c r="EC159" s="9"/>
      <c r="ED159" s="9"/>
      <c r="EE159" s="9"/>
      <c r="EF159" s="9"/>
      <c r="EG159" s="9"/>
      <c r="EH159" s="9"/>
      <c r="EI159" s="9"/>
      <c r="EJ159" s="9"/>
      <c r="EK159" s="9"/>
      <c r="EL159" s="9"/>
      <c r="EM159" s="9"/>
      <c r="EN159" s="9"/>
      <c r="EO159" s="9"/>
      <c r="EP159" s="9"/>
      <c r="EQ159" s="9"/>
      <c r="ER159" s="9"/>
      <c r="ES159" s="9"/>
      <c r="ET159" s="9"/>
      <c r="EU159" s="9"/>
      <c r="EV159" s="9"/>
      <c r="EW159" s="9"/>
      <c r="EX159" s="9"/>
    </row>
    <row r="160" spans="1:154" ht="45" x14ac:dyDescent="0.35">
      <c r="A160" s="48" t="s">
        <v>110</v>
      </c>
      <c r="B160" s="49" t="s">
        <v>32</v>
      </c>
      <c r="C160" s="49"/>
      <c r="D160" s="49"/>
      <c r="E160" s="49"/>
      <c r="F160" s="49"/>
      <c r="G160" s="64" t="s">
        <v>128</v>
      </c>
      <c r="H160" s="104">
        <f>H157</f>
        <v>12800</v>
      </c>
      <c r="I160" s="104">
        <f>I157</f>
        <v>12800</v>
      </c>
      <c r="J160" s="108">
        <f t="shared" si="73"/>
        <v>0</v>
      </c>
      <c r="K160" s="105">
        <f t="shared" ref="K160:K175" si="74">ROUND(I160/H160*100,2)</f>
        <v>100</v>
      </c>
      <c r="L160" s="104">
        <f>L157</f>
        <v>12800</v>
      </c>
      <c r="M160" s="104">
        <v>0</v>
      </c>
      <c r="N160" s="104">
        <f>N157</f>
        <v>12795</v>
      </c>
      <c r="O160" s="104">
        <f>O157</f>
        <v>12795</v>
      </c>
      <c r="P160" s="106">
        <f t="shared" si="66"/>
        <v>5</v>
      </c>
      <c r="Q160" s="107">
        <f t="shared" si="72"/>
        <v>99.96</v>
      </c>
      <c r="R160" s="40"/>
      <c r="S160" s="40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40"/>
      <c r="AL160" s="40"/>
      <c r="AM160" s="40"/>
      <c r="AN160" s="40"/>
      <c r="AO160" s="40"/>
      <c r="AP160" s="40"/>
      <c r="AQ160" s="40"/>
      <c r="AR160" s="40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9"/>
      <c r="BM160" s="9"/>
      <c r="BN160" s="9"/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/>
      <c r="CF160" s="9"/>
      <c r="CG160" s="9"/>
      <c r="CH160" s="9"/>
      <c r="CI160" s="9"/>
      <c r="CJ160" s="9"/>
      <c r="CK160" s="9"/>
      <c r="CL160" s="9"/>
      <c r="CM160" s="9"/>
      <c r="CN160" s="9"/>
      <c r="CO160" s="9"/>
      <c r="CP160" s="9"/>
      <c r="CQ160" s="9"/>
      <c r="CR160" s="9"/>
      <c r="CS160" s="9"/>
      <c r="CT160" s="9"/>
      <c r="CU160" s="9"/>
      <c r="CV160" s="9"/>
      <c r="CW160" s="9"/>
      <c r="CX160" s="9"/>
      <c r="CY160" s="9"/>
      <c r="CZ160" s="9"/>
      <c r="DA160" s="9"/>
      <c r="DB160" s="9"/>
      <c r="DC160" s="9"/>
      <c r="DD160" s="9"/>
      <c r="DE160" s="9"/>
      <c r="DF160" s="9"/>
      <c r="DG160" s="9"/>
      <c r="DH160" s="9"/>
      <c r="DI160" s="9"/>
      <c r="DJ160" s="9"/>
      <c r="DK160" s="9"/>
      <c r="DL160" s="9"/>
      <c r="DM160" s="9"/>
      <c r="DN160" s="9"/>
      <c r="DO160" s="9"/>
      <c r="DP160" s="9"/>
      <c r="DQ160" s="9"/>
      <c r="DR160" s="9"/>
      <c r="DS160" s="9"/>
      <c r="DT160" s="9"/>
      <c r="DU160" s="9"/>
      <c r="DV160" s="9"/>
      <c r="DW160" s="9"/>
      <c r="DX160" s="9"/>
      <c r="DY160" s="9"/>
      <c r="DZ160" s="9"/>
      <c r="EA160" s="9"/>
      <c r="EB160" s="9"/>
      <c r="EC160" s="9"/>
      <c r="ED160" s="9"/>
      <c r="EE160" s="9"/>
      <c r="EF160" s="9"/>
      <c r="EG160" s="9"/>
      <c r="EH160" s="9"/>
      <c r="EI160" s="9"/>
      <c r="EJ160" s="9"/>
      <c r="EK160" s="9"/>
      <c r="EL160" s="9"/>
      <c r="EM160" s="9"/>
      <c r="EN160" s="9"/>
      <c r="EO160" s="9"/>
      <c r="EP160" s="9"/>
      <c r="EQ160" s="9"/>
      <c r="ER160" s="9"/>
      <c r="ES160" s="9"/>
      <c r="ET160" s="9"/>
      <c r="EU160" s="9"/>
      <c r="EV160" s="9"/>
      <c r="EW160" s="9"/>
      <c r="EX160" s="9"/>
    </row>
    <row r="161" spans="1:154" ht="45" x14ac:dyDescent="0.35">
      <c r="A161" s="48"/>
      <c r="B161" s="49" t="s">
        <v>30</v>
      </c>
      <c r="C161" s="49"/>
      <c r="D161" s="49"/>
      <c r="E161" s="49"/>
      <c r="F161" s="49"/>
      <c r="G161" s="64" t="s">
        <v>129</v>
      </c>
      <c r="H161" s="104">
        <f>H162+H163</f>
        <v>1000</v>
      </c>
      <c r="I161" s="104">
        <f>I162+I163</f>
        <v>1000</v>
      </c>
      <c r="J161" s="108">
        <f t="shared" si="73"/>
        <v>0</v>
      </c>
      <c r="K161" s="105">
        <f t="shared" si="74"/>
        <v>100</v>
      </c>
      <c r="L161" s="104">
        <f>L162+L163</f>
        <v>1000</v>
      </c>
      <c r="M161" s="104">
        <v>814</v>
      </c>
      <c r="N161" s="104">
        <f>N162+N163</f>
        <v>0</v>
      </c>
      <c r="O161" s="104">
        <f>O162+O163</f>
        <v>814</v>
      </c>
      <c r="P161" s="106">
        <f t="shared" si="66"/>
        <v>186</v>
      </c>
      <c r="Q161" s="107">
        <f t="shared" si="72"/>
        <v>81.400000000000006</v>
      </c>
      <c r="R161" s="40"/>
      <c r="S161" s="40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40"/>
      <c r="AL161" s="40"/>
      <c r="AM161" s="40"/>
      <c r="AN161" s="40"/>
      <c r="AO161" s="40"/>
      <c r="AP161" s="40"/>
      <c r="AQ161" s="40"/>
      <c r="AR161" s="40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  <c r="BJ161" s="9"/>
      <c r="BK161" s="9"/>
      <c r="BL161" s="9"/>
      <c r="BM161" s="9"/>
      <c r="BN161" s="9"/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/>
      <c r="CF161" s="9"/>
      <c r="CG161" s="9"/>
      <c r="CH161" s="9"/>
      <c r="CI161" s="9"/>
      <c r="CJ161" s="9"/>
      <c r="CK161" s="9"/>
      <c r="CL161" s="9"/>
      <c r="CM161" s="9"/>
      <c r="CN161" s="9"/>
      <c r="CO161" s="9"/>
      <c r="CP161" s="9"/>
      <c r="CQ161" s="9"/>
      <c r="CR161" s="9"/>
      <c r="CS161" s="9"/>
      <c r="CT161" s="9"/>
      <c r="CU161" s="9"/>
      <c r="CV161" s="9"/>
      <c r="CW161" s="9"/>
      <c r="CX161" s="9"/>
      <c r="CY161" s="9"/>
      <c r="CZ161" s="9"/>
      <c r="DA161" s="9"/>
      <c r="DB161" s="9"/>
      <c r="DC161" s="9"/>
      <c r="DD161" s="9"/>
      <c r="DE161" s="9"/>
      <c r="DF161" s="9"/>
      <c r="DG161" s="9"/>
      <c r="DH161" s="9"/>
      <c r="DI161" s="9"/>
      <c r="DJ161" s="9"/>
      <c r="DK161" s="9"/>
      <c r="DL161" s="9"/>
      <c r="DM161" s="9"/>
      <c r="DN161" s="9"/>
      <c r="DO161" s="9"/>
      <c r="DP161" s="9"/>
      <c r="DQ161" s="9"/>
      <c r="DR161" s="9"/>
      <c r="DS161" s="9"/>
      <c r="DT161" s="9"/>
      <c r="DU161" s="9"/>
      <c r="DV161" s="9"/>
      <c r="DW161" s="9"/>
      <c r="DX161" s="9"/>
      <c r="DY161" s="9"/>
      <c r="DZ161" s="9"/>
      <c r="EA161" s="9"/>
      <c r="EB161" s="9"/>
      <c r="EC161" s="9"/>
      <c r="ED161" s="9"/>
      <c r="EE161" s="9"/>
      <c r="EF161" s="9"/>
      <c r="EG161" s="9"/>
      <c r="EH161" s="9"/>
      <c r="EI161" s="9"/>
      <c r="EJ161" s="9"/>
      <c r="EK161" s="9"/>
      <c r="EL161" s="9"/>
      <c r="EM161" s="9"/>
      <c r="EN161" s="9"/>
      <c r="EO161" s="9"/>
      <c r="EP161" s="9"/>
      <c r="EQ161" s="9"/>
      <c r="ER161" s="9"/>
      <c r="ES161" s="9"/>
      <c r="ET161" s="9"/>
      <c r="EU161" s="9"/>
      <c r="EV161" s="9"/>
      <c r="EW161" s="9"/>
      <c r="EX161" s="9"/>
    </row>
    <row r="162" spans="1:154" ht="45" x14ac:dyDescent="0.35">
      <c r="A162" s="48"/>
      <c r="B162" s="49"/>
      <c r="C162" s="49" t="s">
        <v>32</v>
      </c>
      <c r="D162" s="49"/>
      <c r="E162" s="49"/>
      <c r="F162" s="49"/>
      <c r="G162" s="64" t="s">
        <v>130</v>
      </c>
      <c r="H162" s="104">
        <f>H155</f>
        <v>1000</v>
      </c>
      <c r="I162" s="104">
        <f>I155</f>
        <v>1000</v>
      </c>
      <c r="J162" s="108">
        <f t="shared" si="73"/>
        <v>0</v>
      </c>
      <c r="K162" s="105">
        <f t="shared" si="74"/>
        <v>100</v>
      </c>
      <c r="L162" s="104">
        <f>L155</f>
        <v>1000</v>
      </c>
      <c r="M162" s="104">
        <v>814</v>
      </c>
      <c r="N162" s="104">
        <f>N155</f>
        <v>0</v>
      </c>
      <c r="O162" s="104">
        <f>O155</f>
        <v>814</v>
      </c>
      <c r="P162" s="106">
        <f t="shared" si="66"/>
        <v>186</v>
      </c>
      <c r="Q162" s="107">
        <f t="shared" si="72"/>
        <v>81.400000000000006</v>
      </c>
      <c r="R162" s="40"/>
      <c r="S162" s="40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40"/>
      <c r="AL162" s="40"/>
      <c r="AM162" s="40"/>
      <c r="AN162" s="40"/>
      <c r="AO162" s="40"/>
      <c r="AP162" s="40"/>
      <c r="AQ162" s="40"/>
      <c r="AR162" s="40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9"/>
      <c r="BK162" s="9"/>
      <c r="BL162" s="9"/>
      <c r="BM162" s="9"/>
      <c r="BN162" s="9"/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/>
      <c r="CF162" s="9"/>
      <c r="CG162" s="9"/>
      <c r="CH162" s="9"/>
      <c r="CI162" s="9"/>
      <c r="CJ162" s="9"/>
      <c r="CK162" s="9"/>
      <c r="CL162" s="9"/>
      <c r="CM162" s="9"/>
      <c r="CN162" s="9"/>
      <c r="CO162" s="9"/>
      <c r="CP162" s="9"/>
      <c r="CQ162" s="9"/>
      <c r="CR162" s="9"/>
      <c r="CS162" s="9"/>
      <c r="CT162" s="9"/>
      <c r="CU162" s="9"/>
      <c r="CV162" s="9"/>
      <c r="CW162" s="9"/>
      <c r="CX162" s="9"/>
      <c r="CY162" s="9"/>
      <c r="CZ162" s="9"/>
      <c r="DA162" s="9"/>
      <c r="DB162" s="9"/>
      <c r="DC162" s="9"/>
      <c r="DD162" s="9"/>
      <c r="DE162" s="9"/>
      <c r="DF162" s="9"/>
      <c r="DG162" s="9"/>
      <c r="DH162" s="9"/>
      <c r="DI162" s="9"/>
      <c r="DJ162" s="9"/>
      <c r="DK162" s="9"/>
      <c r="DL162" s="9"/>
      <c r="DM162" s="9"/>
      <c r="DN162" s="9"/>
      <c r="DO162" s="9"/>
      <c r="DP162" s="9"/>
      <c r="DQ162" s="9"/>
      <c r="DR162" s="9"/>
      <c r="DS162" s="9"/>
      <c r="DT162" s="9"/>
      <c r="DU162" s="9"/>
      <c r="DV162" s="9"/>
      <c r="DW162" s="9"/>
      <c r="DX162" s="9"/>
      <c r="DY162" s="9"/>
      <c r="DZ162" s="9"/>
      <c r="EA162" s="9"/>
      <c r="EB162" s="9"/>
      <c r="EC162" s="9"/>
      <c r="ED162" s="9"/>
      <c r="EE162" s="9"/>
      <c r="EF162" s="9"/>
      <c r="EG162" s="9"/>
      <c r="EH162" s="9"/>
      <c r="EI162" s="9"/>
      <c r="EJ162" s="9"/>
      <c r="EK162" s="9"/>
      <c r="EL162" s="9"/>
      <c r="EM162" s="9"/>
      <c r="EN162" s="9"/>
      <c r="EO162" s="9"/>
      <c r="EP162" s="9"/>
      <c r="EQ162" s="9"/>
      <c r="ER162" s="9"/>
      <c r="ES162" s="9"/>
      <c r="ET162" s="9"/>
      <c r="EU162" s="9"/>
      <c r="EV162" s="9"/>
      <c r="EW162" s="9"/>
      <c r="EX162" s="9"/>
    </row>
    <row r="163" spans="1:154" x14ac:dyDescent="0.35">
      <c r="A163" s="48"/>
      <c r="B163" s="49"/>
      <c r="C163" s="49" t="s">
        <v>30</v>
      </c>
      <c r="D163" s="49"/>
      <c r="E163" s="49"/>
      <c r="F163" s="49"/>
      <c r="G163" s="64" t="s">
        <v>131</v>
      </c>
      <c r="H163" s="104">
        <f>H110-H155-H157</f>
        <v>0</v>
      </c>
      <c r="I163" s="104">
        <f>I110-I155-I157</f>
        <v>0</v>
      </c>
      <c r="J163" s="108">
        <f t="shared" si="73"/>
        <v>0</v>
      </c>
      <c r="K163" s="105" t="e">
        <f t="shared" si="74"/>
        <v>#DIV/0!</v>
      </c>
      <c r="L163" s="104">
        <f>L110-L155-L157</f>
        <v>0</v>
      </c>
      <c r="M163" s="104">
        <v>0</v>
      </c>
      <c r="N163" s="104">
        <f>N110-N155-N157</f>
        <v>0</v>
      </c>
      <c r="O163" s="104">
        <f>O110-O155-O157</f>
        <v>0</v>
      </c>
      <c r="P163" s="106">
        <f t="shared" si="66"/>
        <v>0</v>
      </c>
      <c r="Q163" s="107" t="e">
        <f t="shared" si="72"/>
        <v>#DIV/0!</v>
      </c>
      <c r="R163" s="40"/>
      <c r="S163" s="40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40"/>
      <c r="AL163" s="40"/>
      <c r="AM163" s="40"/>
      <c r="AN163" s="40"/>
      <c r="AO163" s="40"/>
      <c r="AP163" s="40"/>
      <c r="AQ163" s="40"/>
      <c r="AR163" s="40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9"/>
      <c r="BN163" s="9"/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/>
      <c r="CF163" s="9"/>
      <c r="CG163" s="9"/>
      <c r="CH163" s="9"/>
      <c r="CI163" s="9"/>
      <c r="CJ163" s="9"/>
      <c r="CK163" s="9"/>
      <c r="CL163" s="9"/>
      <c r="CM163" s="9"/>
      <c r="CN163" s="9"/>
      <c r="CO163" s="9"/>
      <c r="CP163" s="9"/>
      <c r="CQ163" s="9"/>
      <c r="CR163" s="9"/>
      <c r="CS163" s="9"/>
      <c r="CT163" s="9"/>
      <c r="CU163" s="9"/>
      <c r="CV163" s="9"/>
      <c r="CW163" s="9"/>
      <c r="CX163" s="9"/>
      <c r="CY163" s="9"/>
      <c r="CZ163" s="9"/>
      <c r="DA163" s="9"/>
      <c r="DB163" s="9"/>
      <c r="DC163" s="9"/>
      <c r="DD163" s="9"/>
      <c r="DE163" s="9"/>
      <c r="DF163" s="9"/>
      <c r="DG163" s="9"/>
      <c r="DH163" s="9"/>
      <c r="DI163" s="9"/>
      <c r="DJ163" s="9"/>
      <c r="DK163" s="9"/>
      <c r="DL163" s="9"/>
      <c r="DM163" s="9"/>
      <c r="DN163" s="9"/>
      <c r="DO163" s="9"/>
      <c r="DP163" s="9"/>
      <c r="DQ163" s="9"/>
      <c r="DR163" s="9"/>
      <c r="DS163" s="9"/>
      <c r="DT163" s="9"/>
      <c r="DU163" s="9"/>
      <c r="DV163" s="9"/>
      <c r="DW163" s="9"/>
      <c r="DX163" s="9"/>
      <c r="DY163" s="9"/>
      <c r="DZ163" s="9"/>
      <c r="EA163" s="9"/>
      <c r="EB163" s="9"/>
      <c r="EC163" s="9"/>
      <c r="ED163" s="9"/>
      <c r="EE163" s="9"/>
      <c r="EF163" s="9"/>
      <c r="EG163" s="9"/>
      <c r="EH163" s="9"/>
      <c r="EI163" s="9"/>
      <c r="EJ163" s="9"/>
      <c r="EK163" s="9"/>
      <c r="EL163" s="9"/>
      <c r="EM163" s="9"/>
      <c r="EN163" s="9"/>
      <c r="EO163" s="9"/>
      <c r="EP163" s="9"/>
      <c r="EQ163" s="9"/>
      <c r="ER163" s="9"/>
      <c r="ES163" s="9"/>
      <c r="ET163" s="9"/>
      <c r="EU163" s="9"/>
      <c r="EV163" s="9"/>
      <c r="EW163" s="9"/>
      <c r="EX163" s="9"/>
    </row>
    <row r="164" spans="1:154" ht="45" x14ac:dyDescent="0.35">
      <c r="A164" s="48" t="s">
        <v>132</v>
      </c>
      <c r="B164" s="49" t="s">
        <v>22</v>
      </c>
      <c r="C164" s="49"/>
      <c r="D164" s="49"/>
      <c r="E164" s="49"/>
      <c r="F164" s="49"/>
      <c r="G164" s="64" t="s">
        <v>133</v>
      </c>
      <c r="H164" s="104">
        <f>+H165+H174</f>
        <v>3481500</v>
      </c>
      <c r="I164" s="104">
        <f>+I165+I174</f>
        <v>3458146</v>
      </c>
      <c r="J164" s="108">
        <f t="shared" si="73"/>
        <v>23354</v>
      </c>
      <c r="K164" s="105">
        <f t="shared" si="74"/>
        <v>99.33</v>
      </c>
      <c r="L164" s="104">
        <f>+L165+L174</f>
        <v>3481500</v>
      </c>
      <c r="M164" s="104">
        <v>1449350</v>
      </c>
      <c r="N164" s="104">
        <f>+N165+N174</f>
        <v>1667375</v>
      </c>
      <c r="O164" s="104">
        <f>+O165+O174</f>
        <v>3116725</v>
      </c>
      <c r="P164" s="106">
        <f t="shared" si="66"/>
        <v>364775</v>
      </c>
      <c r="Q164" s="107">
        <f t="shared" si="72"/>
        <v>89.52</v>
      </c>
      <c r="R164" s="40"/>
      <c r="S164" s="40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40"/>
      <c r="AL164" s="40"/>
      <c r="AM164" s="40"/>
      <c r="AN164" s="40"/>
      <c r="AO164" s="40"/>
      <c r="AP164" s="40"/>
      <c r="AQ164" s="40"/>
      <c r="AR164" s="40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  <c r="BJ164" s="9"/>
      <c r="BK164" s="9"/>
      <c r="BL164" s="9"/>
      <c r="BM164" s="9"/>
      <c r="BN164" s="9"/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/>
      <c r="CF164" s="9"/>
      <c r="CG164" s="9"/>
      <c r="CH164" s="9"/>
      <c r="CI164" s="9"/>
      <c r="CJ164" s="9"/>
      <c r="CK164" s="9"/>
      <c r="CL164" s="9"/>
      <c r="CM164" s="9"/>
      <c r="CN164" s="9"/>
      <c r="CO164" s="9"/>
      <c r="CP164" s="9"/>
      <c r="CQ164" s="9"/>
      <c r="CR164" s="9"/>
      <c r="CS164" s="9"/>
      <c r="CT164" s="9"/>
      <c r="CU164" s="9"/>
      <c r="CV164" s="9"/>
      <c r="CW164" s="9"/>
      <c r="CX164" s="9"/>
      <c r="CY164" s="9"/>
      <c r="CZ164" s="9"/>
      <c r="DA164" s="9"/>
      <c r="DB164" s="9"/>
      <c r="DC164" s="9"/>
      <c r="DD164" s="9"/>
      <c r="DE164" s="9"/>
      <c r="DF164" s="9"/>
      <c r="DG164" s="9"/>
      <c r="DH164" s="9"/>
      <c r="DI164" s="9"/>
      <c r="DJ164" s="9"/>
      <c r="DK164" s="9"/>
      <c r="DL164" s="9"/>
      <c r="DM164" s="9"/>
      <c r="DN164" s="9"/>
      <c r="DO164" s="9"/>
      <c r="DP164" s="9"/>
      <c r="DQ164" s="9"/>
      <c r="DR164" s="9"/>
      <c r="DS164" s="9"/>
      <c r="DT164" s="9"/>
      <c r="DU164" s="9"/>
      <c r="DV164" s="9"/>
      <c r="DW164" s="9"/>
      <c r="DX164" s="9"/>
      <c r="DY164" s="9"/>
      <c r="DZ164" s="9"/>
      <c r="EA164" s="9"/>
      <c r="EB164" s="9"/>
      <c r="EC164" s="9"/>
      <c r="ED164" s="9"/>
      <c r="EE164" s="9"/>
      <c r="EF164" s="9"/>
      <c r="EG164" s="9"/>
      <c r="EH164" s="9"/>
      <c r="EI164" s="9"/>
      <c r="EJ164" s="9"/>
      <c r="EK164" s="9"/>
      <c r="EL164" s="9"/>
      <c r="EM164" s="9"/>
      <c r="EN164" s="9"/>
      <c r="EO164" s="9"/>
      <c r="EP164" s="9"/>
      <c r="EQ164" s="9"/>
      <c r="ER164" s="9"/>
      <c r="ES164" s="9"/>
      <c r="ET164" s="9"/>
      <c r="EU164" s="9"/>
      <c r="EV164" s="9"/>
      <c r="EW164" s="9"/>
      <c r="EX164" s="9"/>
    </row>
    <row r="165" spans="1:154" x14ac:dyDescent="0.35">
      <c r="A165" s="48"/>
      <c r="B165" s="49"/>
      <c r="C165" s="49"/>
      <c r="D165" s="49" t="s">
        <v>32</v>
      </c>
      <c r="E165" s="49"/>
      <c r="F165" s="49"/>
      <c r="G165" s="64" t="s">
        <v>62</v>
      </c>
      <c r="H165" s="104">
        <f>+H166+H167+H168+H169+H170+H171+H172+H173</f>
        <v>3481500</v>
      </c>
      <c r="I165" s="104">
        <f>+I166+I167+I168+I169+I170+I171+I172+I173</f>
        <v>3458146</v>
      </c>
      <c r="J165" s="104">
        <f>+J166+J167+J168+J169+J170+J171+J172+J173</f>
        <v>23354</v>
      </c>
      <c r="K165" s="105">
        <f t="shared" si="74"/>
        <v>99.33</v>
      </c>
      <c r="L165" s="104">
        <f>+L166+L167+L168+L169+L170+L171+L172+L173</f>
        <v>3481500</v>
      </c>
      <c r="M165" s="104">
        <v>1449350</v>
      </c>
      <c r="N165" s="104">
        <f>+N166+N167+N168+N169+N170+N171+N172+N173</f>
        <v>1667375</v>
      </c>
      <c r="O165" s="104">
        <f>+O166+O167+O168+O169+O170+O171+O172+O173</f>
        <v>3116725</v>
      </c>
      <c r="P165" s="106">
        <f t="shared" si="66"/>
        <v>364775</v>
      </c>
      <c r="Q165" s="107">
        <f t="shared" si="72"/>
        <v>89.52</v>
      </c>
      <c r="R165" s="40"/>
      <c r="S165" s="40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40"/>
      <c r="AL165" s="40"/>
      <c r="AM165" s="40"/>
      <c r="AN165" s="40"/>
      <c r="AO165" s="40"/>
      <c r="AP165" s="40"/>
      <c r="AQ165" s="40"/>
      <c r="AR165" s="40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  <c r="BJ165" s="9"/>
      <c r="BK165" s="9"/>
      <c r="BL165" s="9"/>
      <c r="BM165" s="9"/>
      <c r="BN165" s="9"/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/>
      <c r="CF165" s="9"/>
      <c r="CG165" s="9"/>
      <c r="CH165" s="9"/>
      <c r="CI165" s="9"/>
      <c r="CJ165" s="9"/>
      <c r="CK165" s="9"/>
      <c r="CL165" s="9"/>
      <c r="CM165" s="9"/>
      <c r="CN165" s="9"/>
      <c r="CO165" s="9"/>
      <c r="CP165" s="9"/>
      <c r="CQ165" s="9"/>
      <c r="CR165" s="9"/>
      <c r="CS165" s="9"/>
      <c r="CT165" s="9"/>
      <c r="CU165" s="9"/>
      <c r="CV165" s="9"/>
      <c r="CW165" s="9"/>
      <c r="CX165" s="9"/>
      <c r="CY165" s="9"/>
      <c r="CZ165" s="9"/>
      <c r="DA165" s="9"/>
      <c r="DB165" s="9"/>
      <c r="DC165" s="9"/>
      <c r="DD165" s="9"/>
      <c r="DE165" s="9"/>
      <c r="DF165" s="9"/>
      <c r="DG165" s="9"/>
      <c r="DH165" s="9"/>
      <c r="DI165" s="9"/>
      <c r="DJ165" s="9"/>
      <c r="DK165" s="9"/>
      <c r="DL165" s="9"/>
      <c r="DM165" s="9"/>
      <c r="DN165" s="9"/>
      <c r="DO165" s="9"/>
      <c r="DP165" s="9"/>
      <c r="DQ165" s="9"/>
      <c r="DR165" s="9"/>
      <c r="DS165" s="9"/>
      <c r="DT165" s="9"/>
      <c r="DU165" s="9"/>
      <c r="DV165" s="9"/>
      <c r="DW165" s="9"/>
      <c r="DX165" s="9"/>
      <c r="DY165" s="9"/>
      <c r="DZ165" s="9"/>
      <c r="EA165" s="9"/>
      <c r="EB165" s="9"/>
      <c r="EC165" s="9"/>
      <c r="ED165" s="9"/>
      <c r="EE165" s="9"/>
      <c r="EF165" s="9"/>
      <c r="EG165" s="9"/>
      <c r="EH165" s="9"/>
      <c r="EI165" s="9"/>
      <c r="EJ165" s="9"/>
      <c r="EK165" s="9"/>
      <c r="EL165" s="9"/>
      <c r="EM165" s="9"/>
      <c r="EN165" s="9"/>
      <c r="EO165" s="9"/>
      <c r="EP165" s="9"/>
      <c r="EQ165" s="9"/>
      <c r="ER165" s="9"/>
      <c r="ES165" s="9"/>
      <c r="ET165" s="9"/>
      <c r="EU165" s="9"/>
      <c r="EV165" s="9"/>
      <c r="EW165" s="9"/>
      <c r="EX165" s="9"/>
    </row>
    <row r="166" spans="1:154" x14ac:dyDescent="0.35">
      <c r="A166" s="48"/>
      <c r="B166" s="49"/>
      <c r="C166" s="49"/>
      <c r="D166" s="49" t="s">
        <v>88</v>
      </c>
      <c r="E166" s="49"/>
      <c r="F166" s="49"/>
      <c r="G166" s="64" t="s">
        <v>134</v>
      </c>
      <c r="H166" s="104">
        <f>+H179+H264+H112</f>
        <v>822000</v>
      </c>
      <c r="I166" s="104">
        <f>+I179+I264+I112</f>
        <v>821700</v>
      </c>
      <c r="J166" s="108">
        <f t="shared" si="73"/>
        <v>300</v>
      </c>
      <c r="K166" s="105">
        <f t="shared" si="74"/>
        <v>99.96</v>
      </c>
      <c r="L166" s="104">
        <f>+L179+L264+L112</f>
        <v>822000</v>
      </c>
      <c r="M166" s="104">
        <v>407768</v>
      </c>
      <c r="N166" s="104">
        <f>+N179+N264+N112</f>
        <v>374063</v>
      </c>
      <c r="O166" s="104">
        <f>+O179+O264+O112</f>
        <v>781831</v>
      </c>
      <c r="P166" s="106">
        <f t="shared" si="66"/>
        <v>40169</v>
      </c>
      <c r="Q166" s="107">
        <f t="shared" si="72"/>
        <v>95.11</v>
      </c>
      <c r="R166" s="40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0"/>
      <c r="AK166" s="40"/>
      <c r="AL166" s="40"/>
      <c r="AM166" s="40"/>
      <c r="AN166" s="40"/>
      <c r="AO166" s="40"/>
      <c r="AP166" s="40"/>
      <c r="AQ166" s="40"/>
      <c r="AR166" s="40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  <c r="BJ166" s="9"/>
      <c r="BK166" s="9"/>
      <c r="BL166" s="9"/>
      <c r="BM166" s="9"/>
      <c r="BN166" s="9"/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/>
      <c r="CF166" s="9"/>
      <c r="CG166" s="9"/>
      <c r="CH166" s="9"/>
      <c r="CI166" s="9"/>
      <c r="CJ166" s="9"/>
      <c r="CK166" s="9"/>
      <c r="CL166" s="9"/>
      <c r="CM166" s="9"/>
      <c r="CN166" s="9"/>
      <c r="CO166" s="9"/>
      <c r="CP166" s="9"/>
      <c r="CQ166" s="9"/>
      <c r="CR166" s="9"/>
      <c r="CS166" s="9"/>
      <c r="CT166" s="9"/>
      <c r="CU166" s="9"/>
      <c r="CV166" s="9"/>
      <c r="CW166" s="9"/>
      <c r="CX166" s="9"/>
      <c r="CY166" s="9"/>
      <c r="CZ166" s="9"/>
      <c r="DA166" s="9"/>
      <c r="DB166" s="9"/>
      <c r="DC166" s="9"/>
      <c r="DD166" s="9"/>
      <c r="DE166" s="9"/>
      <c r="DF166" s="9"/>
      <c r="DG166" s="9"/>
      <c r="DH166" s="9"/>
      <c r="DI166" s="9"/>
      <c r="DJ166" s="9"/>
      <c r="DK166" s="9"/>
      <c r="DL166" s="9"/>
      <c r="DM166" s="9"/>
      <c r="DN166" s="9"/>
      <c r="DO166" s="9"/>
      <c r="DP166" s="9"/>
      <c r="DQ166" s="9"/>
      <c r="DR166" s="9"/>
      <c r="DS166" s="9"/>
      <c r="DT166" s="9"/>
      <c r="DU166" s="9"/>
      <c r="DV166" s="9"/>
      <c r="DW166" s="9"/>
      <c r="DX166" s="9"/>
      <c r="DY166" s="9"/>
      <c r="DZ166" s="9"/>
      <c r="EA166" s="9"/>
      <c r="EB166" s="9"/>
      <c r="EC166" s="9"/>
      <c r="ED166" s="9"/>
      <c r="EE166" s="9"/>
      <c r="EF166" s="9"/>
      <c r="EG166" s="9"/>
      <c r="EH166" s="9"/>
      <c r="EI166" s="9"/>
      <c r="EJ166" s="9"/>
      <c r="EK166" s="9"/>
      <c r="EL166" s="9"/>
      <c r="EM166" s="9"/>
      <c r="EN166" s="9"/>
      <c r="EO166" s="9"/>
      <c r="EP166" s="9"/>
      <c r="EQ166" s="9"/>
      <c r="ER166" s="9"/>
      <c r="ES166" s="9"/>
      <c r="ET166" s="9"/>
      <c r="EU166" s="9"/>
      <c r="EV166" s="9"/>
      <c r="EW166" s="9"/>
      <c r="EX166" s="9"/>
    </row>
    <row r="167" spans="1:154" x14ac:dyDescent="0.35">
      <c r="A167" s="48"/>
      <c r="B167" s="49"/>
      <c r="C167" s="49"/>
      <c r="D167" s="49" t="s">
        <v>89</v>
      </c>
      <c r="E167" s="49"/>
      <c r="F167" s="49"/>
      <c r="G167" s="64" t="s">
        <v>135</v>
      </c>
      <c r="H167" s="104">
        <f>+H206+H296+H139</f>
        <v>188600</v>
      </c>
      <c r="I167" s="104">
        <f>+I206+I296+I139</f>
        <v>184365</v>
      </c>
      <c r="J167" s="108">
        <f t="shared" si="73"/>
        <v>4235</v>
      </c>
      <c r="K167" s="105">
        <f t="shared" si="74"/>
        <v>97.75</v>
      </c>
      <c r="L167" s="104">
        <f>+L206+L296+L139</f>
        <v>188600</v>
      </c>
      <c r="M167" s="104">
        <v>56397</v>
      </c>
      <c r="N167" s="104">
        <f>+N206+N296+N139</f>
        <v>122136</v>
      </c>
      <c r="O167" s="104">
        <f>+O206+O296+O139</f>
        <v>178533</v>
      </c>
      <c r="P167" s="106">
        <f t="shared" si="66"/>
        <v>10067</v>
      </c>
      <c r="Q167" s="107">
        <f t="shared" si="72"/>
        <v>94.66</v>
      </c>
      <c r="R167" s="40"/>
      <c r="S167" s="40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40"/>
      <c r="AL167" s="40"/>
      <c r="AM167" s="40"/>
      <c r="AN167" s="40"/>
      <c r="AO167" s="40"/>
      <c r="AP167" s="40"/>
      <c r="AQ167" s="40"/>
      <c r="AR167" s="40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  <c r="BJ167" s="9"/>
      <c r="BK167" s="9"/>
      <c r="BL167" s="9"/>
      <c r="BM167" s="9"/>
      <c r="BN167" s="9"/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/>
      <c r="CF167" s="9"/>
      <c r="CG167" s="9"/>
      <c r="CH167" s="9"/>
      <c r="CI167" s="9"/>
      <c r="CJ167" s="9"/>
      <c r="CK167" s="9"/>
      <c r="CL167" s="9"/>
      <c r="CM167" s="9"/>
      <c r="CN167" s="9"/>
      <c r="CO167" s="9"/>
      <c r="CP167" s="9"/>
      <c r="CQ167" s="9"/>
      <c r="CR167" s="9"/>
      <c r="CS167" s="9"/>
      <c r="CT167" s="9"/>
      <c r="CU167" s="9"/>
      <c r="CV167" s="9"/>
      <c r="CW167" s="9"/>
      <c r="CX167" s="9"/>
      <c r="CY167" s="9"/>
      <c r="CZ167" s="9"/>
      <c r="DA167" s="9"/>
      <c r="DB167" s="9"/>
      <c r="DC167" s="9"/>
      <c r="DD167" s="9"/>
      <c r="DE167" s="9"/>
      <c r="DF167" s="9"/>
      <c r="DG167" s="9"/>
      <c r="DH167" s="9"/>
      <c r="DI167" s="9"/>
      <c r="DJ167" s="9"/>
      <c r="DK167" s="9"/>
      <c r="DL167" s="9"/>
      <c r="DM167" s="9"/>
      <c r="DN167" s="9"/>
      <c r="DO167" s="9"/>
      <c r="DP167" s="9"/>
      <c r="DQ167" s="9"/>
      <c r="DR167" s="9"/>
      <c r="DS167" s="9"/>
      <c r="DT167" s="9"/>
      <c r="DU167" s="9"/>
      <c r="DV167" s="9"/>
      <c r="DW167" s="9"/>
      <c r="DX167" s="9"/>
      <c r="DY167" s="9"/>
      <c r="DZ167" s="9"/>
      <c r="EA167" s="9"/>
      <c r="EB167" s="9"/>
      <c r="EC167" s="9"/>
      <c r="ED167" s="9"/>
      <c r="EE167" s="9"/>
      <c r="EF167" s="9"/>
      <c r="EG167" s="9"/>
      <c r="EH167" s="9"/>
      <c r="EI167" s="9"/>
      <c r="EJ167" s="9"/>
      <c r="EK167" s="9"/>
      <c r="EL167" s="9"/>
      <c r="EM167" s="9"/>
      <c r="EN167" s="9"/>
      <c r="EO167" s="9"/>
      <c r="EP167" s="9"/>
      <c r="EQ167" s="9"/>
      <c r="ER167" s="9"/>
      <c r="ES167" s="9"/>
      <c r="ET167" s="9"/>
      <c r="EU167" s="9"/>
      <c r="EV167" s="9"/>
      <c r="EW167" s="9"/>
      <c r="EX167" s="9"/>
    </row>
    <row r="168" spans="1:154" x14ac:dyDescent="0.35">
      <c r="A168" s="48"/>
      <c r="B168" s="49"/>
      <c r="C168" s="49"/>
      <c r="D168" s="49" t="s">
        <v>90</v>
      </c>
      <c r="E168" s="49"/>
      <c r="F168" s="49"/>
      <c r="G168" s="64" t="s">
        <v>136</v>
      </c>
      <c r="H168" s="104">
        <f>+H329</f>
        <v>0</v>
      </c>
      <c r="I168" s="104">
        <f>+I329</f>
        <v>0</v>
      </c>
      <c r="J168" s="108">
        <f t="shared" si="73"/>
        <v>0</v>
      </c>
      <c r="K168" s="105" t="e">
        <f t="shared" si="74"/>
        <v>#DIV/0!</v>
      </c>
      <c r="L168" s="104">
        <f>+L329</f>
        <v>0</v>
      </c>
      <c r="M168" s="104">
        <v>0</v>
      </c>
      <c r="N168" s="104">
        <f>+N329</f>
        <v>0</v>
      </c>
      <c r="O168" s="104">
        <f>+O329</f>
        <v>0</v>
      </c>
      <c r="P168" s="106">
        <f t="shared" si="66"/>
        <v>0</v>
      </c>
      <c r="Q168" s="107" t="e">
        <f t="shared" si="72"/>
        <v>#DIV/0!</v>
      </c>
      <c r="R168" s="40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  <c r="AK168" s="40"/>
      <c r="AL168" s="40"/>
      <c r="AM168" s="40"/>
      <c r="AN168" s="40"/>
      <c r="AO168" s="40"/>
      <c r="AP168" s="40"/>
      <c r="AQ168" s="40"/>
      <c r="AR168" s="40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  <c r="BJ168" s="9"/>
      <c r="BK168" s="9"/>
      <c r="BL168" s="9"/>
      <c r="BM168" s="9"/>
      <c r="BN168" s="9"/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/>
      <c r="CF168" s="9"/>
      <c r="CG168" s="9"/>
      <c r="CH168" s="9"/>
      <c r="CI168" s="9"/>
      <c r="CJ168" s="9"/>
      <c r="CK168" s="9"/>
      <c r="CL168" s="9"/>
      <c r="CM168" s="9"/>
      <c r="CN168" s="9"/>
      <c r="CO168" s="9"/>
      <c r="CP168" s="9"/>
      <c r="CQ168" s="9"/>
      <c r="CR168" s="9"/>
      <c r="CS168" s="9"/>
      <c r="CT168" s="9"/>
      <c r="CU168" s="9"/>
      <c r="CV168" s="9"/>
      <c r="CW168" s="9"/>
      <c r="CX168" s="9"/>
      <c r="CY168" s="9"/>
      <c r="CZ168" s="9"/>
      <c r="DA168" s="9"/>
      <c r="DB168" s="9"/>
      <c r="DC168" s="9"/>
      <c r="DD168" s="9"/>
      <c r="DE168" s="9"/>
      <c r="DF168" s="9"/>
      <c r="DG168" s="9"/>
      <c r="DH168" s="9"/>
      <c r="DI168" s="9"/>
      <c r="DJ168" s="9"/>
      <c r="DK168" s="9"/>
      <c r="DL168" s="9"/>
      <c r="DM168" s="9"/>
      <c r="DN168" s="9"/>
      <c r="DO168" s="9"/>
      <c r="DP168" s="9"/>
      <c r="DQ168" s="9"/>
      <c r="DR168" s="9"/>
      <c r="DS168" s="9"/>
      <c r="DT168" s="9"/>
      <c r="DU168" s="9"/>
      <c r="DV168" s="9"/>
      <c r="DW168" s="9"/>
      <c r="DX168" s="9"/>
      <c r="DY168" s="9"/>
      <c r="DZ168" s="9"/>
      <c r="EA168" s="9"/>
      <c r="EB168" s="9"/>
      <c r="EC168" s="9"/>
      <c r="ED168" s="9"/>
      <c r="EE168" s="9"/>
      <c r="EF168" s="9"/>
      <c r="EG168" s="9"/>
      <c r="EH168" s="9"/>
      <c r="EI168" s="9"/>
      <c r="EJ168" s="9"/>
      <c r="EK168" s="9"/>
      <c r="EL168" s="9"/>
      <c r="EM168" s="9"/>
      <c r="EN168" s="9"/>
      <c r="EO168" s="9"/>
      <c r="EP168" s="9"/>
      <c r="EQ168" s="9"/>
      <c r="ER168" s="9"/>
      <c r="ES168" s="9"/>
      <c r="ET168" s="9"/>
      <c r="EU168" s="9"/>
      <c r="EV168" s="9"/>
      <c r="EW168" s="9"/>
      <c r="EX168" s="9"/>
    </row>
    <row r="169" spans="1:154" x14ac:dyDescent="0.35">
      <c r="A169" s="48"/>
      <c r="B169" s="49"/>
      <c r="C169" s="49"/>
      <c r="D169" s="49" t="s">
        <v>91</v>
      </c>
      <c r="E169" s="49"/>
      <c r="F169" s="49"/>
      <c r="G169" s="64" t="s">
        <v>137</v>
      </c>
      <c r="H169" s="104">
        <f>+H235</f>
        <v>0</v>
      </c>
      <c r="I169" s="104">
        <f>+I235</f>
        <v>0</v>
      </c>
      <c r="J169" s="108">
        <f t="shared" si="73"/>
        <v>0</v>
      </c>
      <c r="K169" s="105" t="e">
        <f t="shared" si="74"/>
        <v>#DIV/0!</v>
      </c>
      <c r="L169" s="104">
        <f>+L235</f>
        <v>0</v>
      </c>
      <c r="M169" s="104">
        <v>0</v>
      </c>
      <c r="N169" s="104">
        <f>+N235</f>
        <v>0</v>
      </c>
      <c r="O169" s="104">
        <f>+O235</f>
        <v>0</v>
      </c>
      <c r="P169" s="106">
        <f t="shared" si="66"/>
        <v>0</v>
      </c>
      <c r="Q169" s="107" t="e">
        <f t="shared" si="72"/>
        <v>#DIV/0!</v>
      </c>
      <c r="R169" s="40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40"/>
      <c r="AL169" s="40"/>
      <c r="AM169" s="40"/>
      <c r="AN169" s="40"/>
      <c r="AO169" s="40"/>
      <c r="AP169" s="40"/>
      <c r="AQ169" s="40"/>
      <c r="AR169" s="40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  <c r="BJ169" s="9"/>
      <c r="BK169" s="9"/>
      <c r="BL169" s="9"/>
      <c r="BM169" s="9"/>
      <c r="BN169" s="9"/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/>
      <c r="CF169" s="9"/>
      <c r="CG169" s="9"/>
      <c r="CH169" s="9"/>
      <c r="CI169" s="9"/>
      <c r="CJ169" s="9"/>
      <c r="CK169" s="9"/>
      <c r="CL169" s="9"/>
      <c r="CM169" s="9"/>
      <c r="CN169" s="9"/>
      <c r="CO169" s="9"/>
      <c r="CP169" s="9"/>
      <c r="CQ169" s="9"/>
      <c r="CR169" s="9"/>
      <c r="CS169" s="9"/>
      <c r="CT169" s="9"/>
      <c r="CU169" s="9"/>
      <c r="CV169" s="9"/>
      <c r="CW169" s="9"/>
      <c r="CX169" s="9"/>
      <c r="CY169" s="9"/>
      <c r="CZ169" s="9"/>
      <c r="DA169" s="9"/>
      <c r="DB169" s="9"/>
      <c r="DC169" s="9"/>
      <c r="DD169" s="9"/>
      <c r="DE169" s="9"/>
      <c r="DF169" s="9"/>
      <c r="DG169" s="9"/>
      <c r="DH169" s="9"/>
      <c r="DI169" s="9"/>
      <c r="DJ169" s="9"/>
      <c r="DK169" s="9"/>
      <c r="DL169" s="9"/>
      <c r="DM169" s="9"/>
      <c r="DN169" s="9"/>
      <c r="DO169" s="9"/>
      <c r="DP169" s="9"/>
      <c r="DQ169" s="9"/>
      <c r="DR169" s="9"/>
      <c r="DS169" s="9"/>
      <c r="DT169" s="9"/>
      <c r="DU169" s="9"/>
      <c r="DV169" s="9"/>
      <c r="DW169" s="9"/>
      <c r="DX169" s="9"/>
      <c r="DY169" s="9"/>
      <c r="DZ169" s="9"/>
      <c r="EA169" s="9"/>
      <c r="EB169" s="9"/>
      <c r="EC169" s="9"/>
      <c r="ED169" s="9"/>
      <c r="EE169" s="9"/>
      <c r="EF169" s="9"/>
      <c r="EG169" s="9"/>
      <c r="EH169" s="9"/>
      <c r="EI169" s="9"/>
      <c r="EJ169" s="9"/>
      <c r="EK169" s="9"/>
      <c r="EL169" s="9"/>
      <c r="EM169" s="9"/>
      <c r="EN169" s="9"/>
      <c r="EO169" s="9"/>
      <c r="EP169" s="9"/>
      <c r="EQ169" s="9"/>
      <c r="ER169" s="9"/>
      <c r="ES169" s="9"/>
      <c r="ET169" s="9"/>
      <c r="EU169" s="9"/>
      <c r="EV169" s="9"/>
      <c r="EW169" s="9"/>
      <c r="EX169" s="9"/>
    </row>
    <row r="170" spans="1:154" ht="45" x14ac:dyDescent="0.35">
      <c r="A170" s="48"/>
      <c r="B170" s="49"/>
      <c r="C170" s="49"/>
      <c r="D170" s="49">
        <v>51</v>
      </c>
      <c r="E170" s="49"/>
      <c r="F170" s="49"/>
      <c r="G170" s="64" t="s">
        <v>138</v>
      </c>
      <c r="H170" s="104">
        <f>+H237+H332</f>
        <v>343000</v>
      </c>
      <c r="I170" s="104">
        <f>+I237+I332</f>
        <v>342100</v>
      </c>
      <c r="J170" s="108">
        <f t="shared" si="73"/>
        <v>900</v>
      </c>
      <c r="K170" s="105">
        <f t="shared" si="74"/>
        <v>99.74</v>
      </c>
      <c r="L170" s="104">
        <f>+L237+L332</f>
        <v>343000</v>
      </c>
      <c r="M170" s="104">
        <v>162870</v>
      </c>
      <c r="N170" s="104">
        <f>+N237+N332</f>
        <v>174986</v>
      </c>
      <c r="O170" s="104">
        <f>+O237+O332</f>
        <v>337856</v>
      </c>
      <c r="P170" s="106">
        <f t="shared" si="66"/>
        <v>5144</v>
      </c>
      <c r="Q170" s="107">
        <f t="shared" si="72"/>
        <v>98.5</v>
      </c>
      <c r="R170" s="40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40"/>
      <c r="AL170" s="40"/>
      <c r="AM170" s="40"/>
      <c r="AN170" s="40"/>
      <c r="AO170" s="40"/>
      <c r="AP170" s="40"/>
      <c r="AQ170" s="40"/>
      <c r="AR170" s="40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  <c r="BJ170" s="9"/>
      <c r="BK170" s="9"/>
      <c r="BL170" s="9"/>
      <c r="BM170" s="9"/>
      <c r="BN170" s="9"/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/>
      <c r="CF170" s="9"/>
      <c r="CG170" s="9"/>
      <c r="CH170" s="9"/>
      <c r="CI170" s="9"/>
      <c r="CJ170" s="9"/>
      <c r="CK170" s="9"/>
      <c r="CL170" s="9"/>
      <c r="CM170" s="9"/>
      <c r="CN170" s="9"/>
      <c r="CO170" s="9"/>
      <c r="CP170" s="9"/>
      <c r="CQ170" s="9"/>
      <c r="CR170" s="9"/>
      <c r="CS170" s="9"/>
      <c r="CT170" s="9"/>
      <c r="CU170" s="9"/>
      <c r="CV170" s="9"/>
      <c r="CW170" s="9"/>
      <c r="CX170" s="9"/>
      <c r="CY170" s="9"/>
      <c r="CZ170" s="9"/>
      <c r="DA170" s="9"/>
      <c r="DB170" s="9"/>
      <c r="DC170" s="9"/>
      <c r="DD170" s="9"/>
      <c r="DE170" s="9"/>
      <c r="DF170" s="9"/>
      <c r="DG170" s="9"/>
      <c r="DH170" s="9"/>
      <c r="DI170" s="9"/>
      <c r="DJ170" s="9"/>
      <c r="DK170" s="9"/>
      <c r="DL170" s="9"/>
      <c r="DM170" s="9"/>
      <c r="DN170" s="9"/>
      <c r="DO170" s="9"/>
      <c r="DP170" s="9"/>
      <c r="DQ170" s="9"/>
      <c r="DR170" s="9"/>
      <c r="DS170" s="9"/>
      <c r="DT170" s="9"/>
      <c r="DU170" s="9"/>
      <c r="DV170" s="9"/>
      <c r="DW170" s="9"/>
      <c r="DX170" s="9"/>
      <c r="DY170" s="9"/>
      <c r="DZ170" s="9"/>
      <c r="EA170" s="9"/>
      <c r="EB170" s="9"/>
      <c r="EC170" s="9"/>
      <c r="ED170" s="9"/>
      <c r="EE170" s="9"/>
      <c r="EF170" s="9"/>
      <c r="EG170" s="9"/>
      <c r="EH170" s="9"/>
      <c r="EI170" s="9"/>
      <c r="EJ170" s="9"/>
      <c r="EK170" s="9"/>
      <c r="EL170" s="9"/>
      <c r="EM170" s="9"/>
      <c r="EN170" s="9"/>
      <c r="EO170" s="9"/>
      <c r="EP170" s="9"/>
      <c r="EQ170" s="9"/>
      <c r="ER170" s="9"/>
      <c r="ES170" s="9"/>
      <c r="ET170" s="9"/>
      <c r="EU170" s="9"/>
      <c r="EV170" s="9"/>
      <c r="EW170" s="9"/>
      <c r="EX170" s="9"/>
    </row>
    <row r="171" spans="1:154" ht="67.5" x14ac:dyDescent="0.35">
      <c r="A171" s="48"/>
      <c r="B171" s="49"/>
      <c r="C171" s="49"/>
      <c r="D171" s="49">
        <v>56</v>
      </c>
      <c r="E171" s="49"/>
      <c r="F171" s="49"/>
      <c r="G171" s="64" t="s">
        <v>139</v>
      </c>
      <c r="H171" s="104">
        <f>H240+H404</f>
        <v>695000</v>
      </c>
      <c r="I171" s="104">
        <f>I240+I404</f>
        <v>687081</v>
      </c>
      <c r="J171" s="108">
        <f t="shared" si="73"/>
        <v>7919</v>
      </c>
      <c r="K171" s="105">
        <f t="shared" si="74"/>
        <v>98.86</v>
      </c>
      <c r="L171" s="104">
        <f>L240+L404</f>
        <v>695000</v>
      </c>
      <c r="M171" s="104">
        <v>168063</v>
      </c>
      <c r="N171" s="104">
        <f>N240+N404</f>
        <v>262921</v>
      </c>
      <c r="O171" s="104">
        <f>O240+O404</f>
        <v>430984</v>
      </c>
      <c r="P171" s="106">
        <f t="shared" si="66"/>
        <v>264016</v>
      </c>
      <c r="Q171" s="107">
        <f t="shared" si="72"/>
        <v>62.01</v>
      </c>
      <c r="R171" s="40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40"/>
      <c r="AL171" s="40"/>
      <c r="AM171" s="40"/>
      <c r="AN171" s="40"/>
      <c r="AO171" s="40"/>
      <c r="AP171" s="40"/>
      <c r="AQ171" s="40"/>
      <c r="AR171" s="40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9"/>
      <c r="BK171" s="9"/>
      <c r="BL171" s="9"/>
      <c r="BM171" s="9"/>
      <c r="BN171" s="9"/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/>
      <c r="CF171" s="9"/>
      <c r="CG171" s="9"/>
      <c r="CH171" s="9"/>
      <c r="CI171" s="9"/>
      <c r="CJ171" s="9"/>
      <c r="CK171" s="9"/>
      <c r="CL171" s="9"/>
      <c r="CM171" s="9"/>
      <c r="CN171" s="9"/>
      <c r="CO171" s="9"/>
      <c r="CP171" s="9"/>
      <c r="CQ171" s="9"/>
      <c r="CR171" s="9"/>
      <c r="CS171" s="9"/>
      <c r="CT171" s="9"/>
      <c r="CU171" s="9"/>
      <c r="CV171" s="9"/>
      <c r="CW171" s="9"/>
      <c r="CX171" s="9"/>
      <c r="CY171" s="9"/>
      <c r="CZ171" s="9"/>
      <c r="DA171" s="9"/>
      <c r="DB171" s="9"/>
      <c r="DC171" s="9"/>
      <c r="DD171" s="9"/>
      <c r="DE171" s="9"/>
      <c r="DF171" s="9"/>
      <c r="DG171" s="9"/>
      <c r="DH171" s="9"/>
      <c r="DI171" s="9"/>
      <c r="DJ171" s="9"/>
      <c r="DK171" s="9"/>
      <c r="DL171" s="9"/>
      <c r="DM171" s="9"/>
      <c r="DN171" s="9"/>
      <c r="DO171" s="9"/>
      <c r="DP171" s="9"/>
      <c r="DQ171" s="9"/>
      <c r="DR171" s="9"/>
      <c r="DS171" s="9"/>
      <c r="DT171" s="9"/>
      <c r="DU171" s="9"/>
      <c r="DV171" s="9"/>
      <c r="DW171" s="9"/>
      <c r="DX171" s="9"/>
      <c r="DY171" s="9"/>
      <c r="DZ171" s="9"/>
      <c r="EA171" s="9"/>
      <c r="EB171" s="9"/>
      <c r="EC171" s="9"/>
      <c r="ED171" s="9"/>
      <c r="EE171" s="9"/>
      <c r="EF171" s="9"/>
      <c r="EG171" s="9"/>
      <c r="EH171" s="9"/>
      <c r="EI171" s="9"/>
      <c r="EJ171" s="9"/>
      <c r="EK171" s="9"/>
      <c r="EL171" s="9"/>
      <c r="EM171" s="9"/>
      <c r="EN171" s="9"/>
      <c r="EO171" s="9"/>
      <c r="EP171" s="9"/>
      <c r="EQ171" s="9"/>
      <c r="ER171" s="9"/>
      <c r="ES171" s="9"/>
      <c r="ET171" s="9"/>
      <c r="EU171" s="9"/>
      <c r="EV171" s="9"/>
      <c r="EW171" s="9"/>
      <c r="EX171" s="9"/>
    </row>
    <row r="172" spans="1:154" x14ac:dyDescent="0.35">
      <c r="A172" s="48"/>
      <c r="B172" s="49"/>
      <c r="C172" s="49"/>
      <c r="D172" s="49">
        <v>57</v>
      </c>
      <c r="E172" s="49"/>
      <c r="F172" s="49"/>
      <c r="G172" s="64" t="s">
        <v>140</v>
      </c>
      <c r="H172" s="104">
        <f>+H244+H337</f>
        <v>1420100</v>
      </c>
      <c r="I172" s="104">
        <f>+I244+I337</f>
        <v>1410100</v>
      </c>
      <c r="J172" s="108">
        <f t="shared" si="73"/>
        <v>10000</v>
      </c>
      <c r="K172" s="105">
        <f t="shared" si="74"/>
        <v>99.3</v>
      </c>
      <c r="L172" s="104">
        <f>+L244+L337</f>
        <v>1420100</v>
      </c>
      <c r="M172" s="104">
        <v>654252</v>
      </c>
      <c r="N172" s="104">
        <f>+N244+N337</f>
        <v>720474</v>
      </c>
      <c r="O172" s="104">
        <f>+O244+O337</f>
        <v>1374726</v>
      </c>
      <c r="P172" s="106">
        <f t="shared" si="66"/>
        <v>45374</v>
      </c>
      <c r="Q172" s="107">
        <f t="shared" si="72"/>
        <v>96.8</v>
      </c>
      <c r="R172" s="40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40"/>
      <c r="AL172" s="40"/>
      <c r="AM172" s="40"/>
      <c r="AN172" s="40"/>
      <c r="AO172" s="40"/>
      <c r="AP172" s="40"/>
      <c r="AQ172" s="40"/>
      <c r="AR172" s="40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/>
      <c r="CF172" s="9"/>
      <c r="CG172" s="9"/>
      <c r="CH172" s="9"/>
      <c r="CI172" s="9"/>
      <c r="CJ172" s="9"/>
      <c r="CK172" s="9"/>
      <c r="CL172" s="9"/>
      <c r="CM172" s="9"/>
      <c r="CN172" s="9"/>
      <c r="CO172" s="9"/>
      <c r="CP172" s="9"/>
      <c r="CQ172" s="9"/>
      <c r="CR172" s="9"/>
      <c r="CS172" s="9"/>
      <c r="CT172" s="9"/>
      <c r="CU172" s="9"/>
      <c r="CV172" s="9"/>
      <c r="CW172" s="9"/>
      <c r="CX172" s="9"/>
      <c r="CY172" s="9"/>
      <c r="CZ172" s="9"/>
      <c r="DA172" s="9"/>
      <c r="DB172" s="9"/>
      <c r="DC172" s="9"/>
      <c r="DD172" s="9"/>
      <c r="DE172" s="9"/>
      <c r="DF172" s="9"/>
      <c r="DG172" s="9"/>
      <c r="DH172" s="9"/>
      <c r="DI172" s="9"/>
      <c r="DJ172" s="9"/>
      <c r="DK172" s="9"/>
      <c r="DL172" s="9"/>
      <c r="DM172" s="9"/>
      <c r="DN172" s="9"/>
      <c r="DO172" s="9"/>
      <c r="DP172" s="9"/>
      <c r="DQ172" s="9"/>
      <c r="DR172" s="9"/>
      <c r="DS172" s="9"/>
      <c r="DT172" s="9"/>
      <c r="DU172" s="9"/>
      <c r="DV172" s="9"/>
      <c r="DW172" s="9"/>
      <c r="DX172" s="9"/>
      <c r="DY172" s="9"/>
      <c r="DZ172" s="9"/>
      <c r="EA172" s="9"/>
      <c r="EB172" s="9"/>
      <c r="EC172" s="9"/>
      <c r="ED172" s="9"/>
      <c r="EE172" s="9"/>
      <c r="EF172" s="9"/>
      <c r="EG172" s="9"/>
      <c r="EH172" s="9"/>
      <c r="EI172" s="9"/>
      <c r="EJ172" s="9"/>
      <c r="EK172" s="9"/>
      <c r="EL172" s="9"/>
      <c r="EM172" s="9"/>
      <c r="EN172" s="9"/>
      <c r="EO172" s="9"/>
      <c r="EP172" s="9"/>
      <c r="EQ172" s="9"/>
      <c r="ER172" s="9"/>
      <c r="ES172" s="9"/>
      <c r="ET172" s="9"/>
      <c r="EU172" s="9"/>
      <c r="EV172" s="9"/>
      <c r="EW172" s="9"/>
      <c r="EX172" s="9"/>
    </row>
    <row r="173" spans="1:154" x14ac:dyDescent="0.35">
      <c r="A173" s="48"/>
      <c r="B173" s="49"/>
      <c r="C173" s="49"/>
      <c r="D173" s="49">
        <v>59</v>
      </c>
      <c r="E173" s="49"/>
      <c r="F173" s="49"/>
      <c r="G173" s="64" t="s">
        <v>80</v>
      </c>
      <c r="H173" s="104">
        <f>+H362+H157</f>
        <v>12800</v>
      </c>
      <c r="I173" s="104">
        <f>+I362+I157</f>
        <v>12800</v>
      </c>
      <c r="J173" s="108">
        <f t="shared" si="73"/>
        <v>0</v>
      </c>
      <c r="K173" s="105">
        <f t="shared" si="74"/>
        <v>100</v>
      </c>
      <c r="L173" s="104">
        <f>+L362+L157</f>
        <v>12800</v>
      </c>
      <c r="M173" s="104">
        <v>0</v>
      </c>
      <c r="N173" s="104">
        <f>+N362+N157</f>
        <v>12795</v>
      </c>
      <c r="O173" s="104">
        <f>+O362+O157</f>
        <v>12795</v>
      </c>
      <c r="P173" s="106">
        <f t="shared" si="66"/>
        <v>5</v>
      </c>
      <c r="Q173" s="107">
        <f t="shared" si="72"/>
        <v>99.96</v>
      </c>
      <c r="R173" s="40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40"/>
      <c r="AL173" s="40"/>
      <c r="AM173" s="40"/>
      <c r="AN173" s="40"/>
      <c r="AO173" s="40"/>
      <c r="AP173" s="40"/>
      <c r="AQ173" s="40"/>
      <c r="AR173" s="40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  <c r="BN173" s="9"/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/>
      <c r="CF173" s="9"/>
      <c r="CG173" s="9"/>
      <c r="CH173" s="9"/>
      <c r="CI173" s="9"/>
      <c r="CJ173" s="9"/>
      <c r="CK173" s="9"/>
      <c r="CL173" s="9"/>
      <c r="CM173" s="9"/>
      <c r="CN173" s="9"/>
      <c r="CO173" s="9"/>
      <c r="CP173" s="9"/>
      <c r="CQ173" s="9"/>
      <c r="CR173" s="9"/>
      <c r="CS173" s="9"/>
      <c r="CT173" s="9"/>
      <c r="CU173" s="9"/>
      <c r="CV173" s="9"/>
      <c r="CW173" s="9"/>
      <c r="CX173" s="9"/>
      <c r="CY173" s="9"/>
      <c r="CZ173" s="9"/>
      <c r="DA173" s="9"/>
      <c r="DB173" s="9"/>
      <c r="DC173" s="9"/>
      <c r="DD173" s="9"/>
      <c r="DE173" s="9"/>
      <c r="DF173" s="9"/>
      <c r="DG173" s="9"/>
      <c r="DH173" s="9"/>
      <c r="DI173" s="9"/>
      <c r="DJ173" s="9"/>
      <c r="DK173" s="9"/>
      <c r="DL173" s="9"/>
      <c r="DM173" s="9"/>
      <c r="DN173" s="9"/>
      <c r="DO173" s="9"/>
      <c r="DP173" s="9"/>
      <c r="DQ173" s="9"/>
      <c r="DR173" s="9"/>
      <c r="DS173" s="9"/>
      <c r="DT173" s="9"/>
      <c r="DU173" s="9"/>
      <c r="DV173" s="9"/>
      <c r="DW173" s="9"/>
      <c r="DX173" s="9"/>
      <c r="DY173" s="9"/>
      <c r="DZ173" s="9"/>
      <c r="EA173" s="9"/>
      <c r="EB173" s="9"/>
      <c r="EC173" s="9"/>
      <c r="ED173" s="9"/>
      <c r="EE173" s="9"/>
      <c r="EF173" s="9"/>
      <c r="EG173" s="9"/>
      <c r="EH173" s="9"/>
      <c r="EI173" s="9"/>
      <c r="EJ173" s="9"/>
      <c r="EK173" s="9"/>
      <c r="EL173" s="9"/>
      <c r="EM173" s="9"/>
      <c r="EN173" s="9"/>
      <c r="EO173" s="9"/>
      <c r="EP173" s="9"/>
      <c r="EQ173" s="9"/>
      <c r="ER173" s="9"/>
      <c r="ES173" s="9"/>
      <c r="ET173" s="9"/>
      <c r="EU173" s="9"/>
      <c r="EV173" s="9"/>
      <c r="EW173" s="9"/>
      <c r="EX173" s="9"/>
    </row>
    <row r="174" spans="1:154" x14ac:dyDescent="0.35">
      <c r="A174" s="48"/>
      <c r="B174" s="49"/>
      <c r="C174" s="49"/>
      <c r="D174" s="49" t="s">
        <v>105</v>
      </c>
      <c r="E174" s="49"/>
      <c r="F174" s="49"/>
      <c r="G174" s="64" t="s">
        <v>83</v>
      </c>
      <c r="H174" s="104">
        <f>+H175</f>
        <v>0</v>
      </c>
      <c r="I174" s="104">
        <f>+I175</f>
        <v>0</v>
      </c>
      <c r="J174" s="108">
        <f t="shared" si="73"/>
        <v>0</v>
      </c>
      <c r="K174" s="105" t="e">
        <f t="shared" si="74"/>
        <v>#DIV/0!</v>
      </c>
      <c r="L174" s="104">
        <f>+L175</f>
        <v>0</v>
      </c>
      <c r="M174" s="104">
        <v>0</v>
      </c>
      <c r="N174" s="104">
        <f>+N175</f>
        <v>0</v>
      </c>
      <c r="O174" s="104">
        <f>+O175</f>
        <v>0</v>
      </c>
      <c r="P174" s="106">
        <f t="shared" si="66"/>
        <v>0</v>
      </c>
      <c r="Q174" s="107" t="e">
        <f t="shared" si="72"/>
        <v>#DIV/0!</v>
      </c>
      <c r="R174" s="40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40"/>
      <c r="AL174" s="40"/>
      <c r="AM174" s="40"/>
      <c r="AN174" s="40"/>
      <c r="AO174" s="40"/>
      <c r="AP174" s="40"/>
      <c r="AQ174" s="40"/>
      <c r="AR174" s="40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9"/>
      <c r="BK174" s="9"/>
      <c r="BL174" s="9"/>
      <c r="BM174" s="9"/>
      <c r="BN174" s="9"/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/>
      <c r="CF174" s="9"/>
      <c r="CG174" s="9"/>
      <c r="CH174" s="9"/>
      <c r="CI174" s="9"/>
      <c r="CJ174" s="9"/>
      <c r="CK174" s="9"/>
      <c r="CL174" s="9"/>
      <c r="CM174" s="9"/>
      <c r="CN174" s="9"/>
      <c r="CO174" s="9"/>
      <c r="CP174" s="9"/>
      <c r="CQ174" s="9"/>
      <c r="CR174" s="9"/>
      <c r="CS174" s="9"/>
      <c r="CT174" s="9"/>
      <c r="CU174" s="9"/>
      <c r="CV174" s="9"/>
      <c r="CW174" s="9"/>
      <c r="CX174" s="9"/>
      <c r="CY174" s="9"/>
      <c r="CZ174" s="9"/>
      <c r="DA174" s="9"/>
      <c r="DB174" s="9"/>
      <c r="DC174" s="9"/>
      <c r="DD174" s="9"/>
      <c r="DE174" s="9"/>
      <c r="DF174" s="9"/>
      <c r="DG174" s="9"/>
      <c r="DH174" s="9"/>
      <c r="DI174" s="9"/>
      <c r="DJ174" s="9"/>
      <c r="DK174" s="9"/>
      <c r="DL174" s="9"/>
      <c r="DM174" s="9"/>
      <c r="DN174" s="9"/>
      <c r="DO174" s="9"/>
      <c r="DP174" s="9"/>
      <c r="DQ174" s="9"/>
      <c r="DR174" s="9"/>
      <c r="DS174" s="9"/>
      <c r="DT174" s="9"/>
      <c r="DU174" s="9"/>
      <c r="DV174" s="9"/>
      <c r="DW174" s="9"/>
      <c r="DX174" s="9"/>
      <c r="DY174" s="9"/>
      <c r="DZ174" s="9"/>
      <c r="EA174" s="9"/>
      <c r="EB174" s="9"/>
      <c r="EC174" s="9"/>
      <c r="ED174" s="9"/>
      <c r="EE174" s="9"/>
      <c r="EF174" s="9"/>
      <c r="EG174" s="9"/>
      <c r="EH174" s="9"/>
      <c r="EI174" s="9"/>
      <c r="EJ174" s="9"/>
      <c r="EK174" s="9"/>
      <c r="EL174" s="9"/>
      <c r="EM174" s="9"/>
      <c r="EN174" s="9"/>
      <c r="EO174" s="9"/>
      <c r="EP174" s="9"/>
      <c r="EQ174" s="9"/>
      <c r="ER174" s="9"/>
      <c r="ES174" s="9"/>
      <c r="ET174" s="9"/>
      <c r="EU174" s="9"/>
      <c r="EV174" s="9"/>
      <c r="EW174" s="9"/>
      <c r="EX174" s="9"/>
    </row>
    <row r="175" spans="1:154" x14ac:dyDescent="0.35">
      <c r="A175" s="48"/>
      <c r="B175" s="49"/>
      <c r="C175" s="49"/>
      <c r="D175" s="49">
        <v>71</v>
      </c>
      <c r="E175" s="49"/>
      <c r="F175" s="49"/>
      <c r="G175" s="64" t="s">
        <v>141</v>
      </c>
      <c r="H175" s="104">
        <f>+H249+H366</f>
        <v>0</v>
      </c>
      <c r="I175" s="104">
        <f>+I249+I366</f>
        <v>0</v>
      </c>
      <c r="J175" s="108">
        <f t="shared" si="73"/>
        <v>0</v>
      </c>
      <c r="K175" s="105" t="e">
        <f t="shared" si="74"/>
        <v>#DIV/0!</v>
      </c>
      <c r="L175" s="104">
        <f>+L249+L366</f>
        <v>0</v>
      </c>
      <c r="M175" s="104">
        <v>0</v>
      </c>
      <c r="N175" s="104">
        <f>+N249+N366</f>
        <v>0</v>
      </c>
      <c r="O175" s="104">
        <f>+O249+O366</f>
        <v>0</v>
      </c>
      <c r="P175" s="106">
        <f t="shared" si="66"/>
        <v>0</v>
      </c>
      <c r="Q175" s="107" t="e">
        <f t="shared" si="72"/>
        <v>#DIV/0!</v>
      </c>
      <c r="R175" s="40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40"/>
      <c r="AL175" s="40"/>
      <c r="AM175" s="40"/>
      <c r="AN175" s="40"/>
      <c r="AO175" s="40"/>
      <c r="AP175" s="40"/>
      <c r="AQ175" s="40"/>
      <c r="AR175" s="40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  <c r="BM175" s="9"/>
      <c r="BN175" s="9"/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/>
      <c r="CF175" s="9"/>
      <c r="CG175" s="9"/>
      <c r="CH175" s="9"/>
      <c r="CI175" s="9"/>
      <c r="CJ175" s="9"/>
      <c r="CK175" s="9"/>
      <c r="CL175" s="9"/>
      <c r="CM175" s="9"/>
      <c r="CN175" s="9"/>
      <c r="CO175" s="9"/>
      <c r="CP175" s="9"/>
      <c r="CQ175" s="9"/>
      <c r="CR175" s="9"/>
      <c r="CS175" s="9"/>
      <c r="CT175" s="9"/>
      <c r="CU175" s="9"/>
      <c r="CV175" s="9"/>
      <c r="CW175" s="9"/>
      <c r="CX175" s="9"/>
      <c r="CY175" s="9"/>
      <c r="CZ175" s="9"/>
      <c r="DA175" s="9"/>
      <c r="DB175" s="9"/>
      <c r="DC175" s="9"/>
      <c r="DD175" s="9"/>
      <c r="DE175" s="9"/>
      <c r="DF175" s="9"/>
      <c r="DG175" s="9"/>
      <c r="DH175" s="9"/>
      <c r="DI175" s="9"/>
      <c r="DJ175" s="9"/>
      <c r="DK175" s="9"/>
      <c r="DL175" s="9"/>
      <c r="DM175" s="9"/>
      <c r="DN175" s="9"/>
      <c r="DO175" s="9"/>
      <c r="DP175" s="9"/>
      <c r="DQ175" s="9"/>
      <c r="DR175" s="9"/>
      <c r="DS175" s="9"/>
      <c r="DT175" s="9"/>
      <c r="DU175" s="9"/>
      <c r="DV175" s="9"/>
      <c r="DW175" s="9"/>
      <c r="DX175" s="9"/>
      <c r="DY175" s="9"/>
      <c r="DZ175" s="9"/>
      <c r="EA175" s="9"/>
      <c r="EB175" s="9"/>
      <c r="EC175" s="9"/>
      <c r="ED175" s="9"/>
      <c r="EE175" s="9"/>
      <c r="EF175" s="9"/>
      <c r="EG175" s="9"/>
      <c r="EH175" s="9"/>
      <c r="EI175" s="9"/>
      <c r="EJ175" s="9"/>
      <c r="EK175" s="9"/>
      <c r="EL175" s="9"/>
      <c r="EM175" s="9"/>
      <c r="EN175" s="9"/>
      <c r="EO175" s="9"/>
      <c r="EP175" s="9"/>
      <c r="EQ175" s="9"/>
      <c r="ER175" s="9"/>
      <c r="ES175" s="9"/>
      <c r="ET175" s="9"/>
      <c r="EU175" s="9"/>
      <c r="EV175" s="9"/>
      <c r="EW175" s="9"/>
      <c r="EX175" s="9"/>
    </row>
    <row r="176" spans="1:154" hidden="1" x14ac:dyDescent="0.35">
      <c r="A176" s="48"/>
      <c r="B176" s="49"/>
      <c r="C176" s="49"/>
      <c r="D176" s="49">
        <v>79</v>
      </c>
      <c r="E176" s="49"/>
      <c r="F176" s="49"/>
      <c r="G176" s="64" t="s">
        <v>106</v>
      </c>
      <c r="H176" s="104"/>
      <c r="I176" s="104"/>
      <c r="J176" s="108">
        <f t="shared" si="73"/>
        <v>0</v>
      </c>
      <c r="K176" s="105"/>
      <c r="L176" s="104"/>
      <c r="M176" s="104"/>
      <c r="N176" s="104"/>
      <c r="O176" s="104"/>
      <c r="P176" s="106">
        <f t="shared" si="66"/>
        <v>0</v>
      </c>
      <c r="Q176" s="107"/>
      <c r="R176" s="40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40"/>
      <c r="AL176" s="40"/>
      <c r="AM176" s="40"/>
      <c r="AN176" s="40"/>
      <c r="AO176" s="40"/>
      <c r="AP176" s="40"/>
      <c r="AQ176" s="40"/>
      <c r="AR176" s="40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9"/>
      <c r="BK176" s="9"/>
      <c r="BL176" s="9"/>
      <c r="BM176" s="9"/>
      <c r="BN176" s="9"/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/>
      <c r="CF176" s="9"/>
      <c r="CG176" s="9"/>
      <c r="CH176" s="9"/>
      <c r="CI176" s="9"/>
      <c r="CJ176" s="9"/>
      <c r="CK176" s="9"/>
      <c r="CL176" s="9"/>
      <c r="CM176" s="9"/>
      <c r="CN176" s="9"/>
      <c r="CO176" s="9"/>
      <c r="CP176" s="9"/>
      <c r="CQ176" s="9"/>
      <c r="CR176" s="9"/>
      <c r="CS176" s="9"/>
      <c r="CT176" s="9"/>
      <c r="CU176" s="9"/>
      <c r="CV176" s="9"/>
      <c r="CW176" s="9"/>
      <c r="CX176" s="9"/>
      <c r="CY176" s="9"/>
      <c r="CZ176" s="9"/>
      <c r="DA176" s="9"/>
      <c r="DB176" s="9"/>
      <c r="DC176" s="9"/>
      <c r="DD176" s="9"/>
      <c r="DE176" s="9"/>
      <c r="DF176" s="9"/>
      <c r="DG176" s="9"/>
      <c r="DH176" s="9"/>
      <c r="DI176" s="9"/>
      <c r="DJ176" s="9"/>
      <c r="DK176" s="9"/>
      <c r="DL176" s="9"/>
      <c r="DM176" s="9"/>
      <c r="DN176" s="9"/>
      <c r="DO176" s="9"/>
      <c r="DP176" s="9"/>
      <c r="DQ176" s="9"/>
      <c r="DR176" s="9"/>
      <c r="DS176" s="9"/>
      <c r="DT176" s="9"/>
      <c r="DU176" s="9"/>
      <c r="DV176" s="9"/>
      <c r="DW176" s="9"/>
      <c r="DX176" s="9"/>
      <c r="DY176" s="9"/>
      <c r="DZ176" s="9"/>
      <c r="EA176" s="9"/>
      <c r="EB176" s="9"/>
      <c r="EC176" s="9"/>
      <c r="ED176" s="9"/>
      <c r="EE176" s="9"/>
      <c r="EF176" s="9"/>
      <c r="EG176" s="9"/>
      <c r="EH176" s="9"/>
      <c r="EI176" s="9"/>
      <c r="EJ176" s="9"/>
      <c r="EK176" s="9"/>
      <c r="EL176" s="9"/>
      <c r="EM176" s="9"/>
      <c r="EN176" s="9"/>
      <c r="EO176" s="9"/>
      <c r="EP176" s="9"/>
      <c r="EQ176" s="9"/>
      <c r="ER176" s="9"/>
      <c r="ES176" s="9"/>
      <c r="ET176" s="9"/>
      <c r="EU176" s="9"/>
      <c r="EV176" s="9"/>
      <c r="EW176" s="9"/>
      <c r="EX176" s="9"/>
    </row>
    <row r="177" spans="1:154" s="62" customFormat="1" x14ac:dyDescent="0.35">
      <c r="A177" s="211" t="s">
        <v>142</v>
      </c>
      <c r="B177" s="212"/>
      <c r="C177" s="212"/>
      <c r="D177" s="212"/>
      <c r="E177" s="212"/>
      <c r="F177" s="212"/>
      <c r="G177" s="122" t="s">
        <v>143</v>
      </c>
      <c r="H177" s="123">
        <f>H178+H249+H257</f>
        <v>24000</v>
      </c>
      <c r="I177" s="123">
        <f>I178+I249+I257</f>
        <v>21756</v>
      </c>
      <c r="J177" s="123">
        <f>J178+J249+J257</f>
        <v>2244</v>
      </c>
      <c r="K177" s="124">
        <f>ROUND(I177/H177*100,2)</f>
        <v>90.65</v>
      </c>
      <c r="L177" s="123">
        <f>L178+L249+L257</f>
        <v>24000</v>
      </c>
      <c r="M177" s="125">
        <v>7172</v>
      </c>
      <c r="N177" s="123">
        <f>N178+N249+N257</f>
        <v>12760</v>
      </c>
      <c r="O177" s="126">
        <f>O178+O249+O257</f>
        <v>19932</v>
      </c>
      <c r="P177" s="126">
        <f t="shared" si="66"/>
        <v>4068</v>
      </c>
      <c r="Q177" s="127">
        <f t="shared" si="72"/>
        <v>83.05</v>
      </c>
      <c r="R177" s="40"/>
      <c r="S177" s="60"/>
      <c r="T177" s="60"/>
      <c r="U177" s="60"/>
      <c r="V177" s="60"/>
      <c r="W177" s="60"/>
      <c r="X177" s="60"/>
      <c r="Y177" s="60"/>
      <c r="Z177" s="60"/>
      <c r="AA177" s="60"/>
      <c r="AB177" s="60"/>
      <c r="AC177" s="60"/>
      <c r="AD177" s="60"/>
      <c r="AE177" s="60"/>
      <c r="AF177" s="60"/>
      <c r="AG177" s="60"/>
      <c r="AH177" s="60"/>
      <c r="AI177" s="60"/>
      <c r="AJ177" s="60"/>
      <c r="AK177" s="60"/>
      <c r="AL177" s="60"/>
      <c r="AM177" s="60"/>
      <c r="AN177" s="60"/>
      <c r="AO177" s="60"/>
      <c r="AP177" s="60"/>
      <c r="AQ177" s="60"/>
      <c r="AR177" s="60"/>
      <c r="AS177" s="61"/>
      <c r="AT177" s="61"/>
      <c r="AU177" s="61"/>
      <c r="AV177" s="61"/>
      <c r="AW177" s="61"/>
      <c r="AX177" s="61"/>
      <c r="AY177" s="61"/>
      <c r="AZ177" s="61"/>
      <c r="BA177" s="61"/>
      <c r="BB177" s="61"/>
      <c r="BC177" s="61"/>
      <c r="BD177" s="61"/>
      <c r="BE177" s="61"/>
      <c r="BF177" s="61"/>
      <c r="BG177" s="61"/>
      <c r="BH177" s="61"/>
      <c r="BI177" s="61"/>
      <c r="BJ177" s="61"/>
      <c r="BK177" s="61"/>
      <c r="BL177" s="61"/>
      <c r="BM177" s="61"/>
      <c r="BN177" s="61"/>
      <c r="BO177" s="61"/>
      <c r="BP177" s="61"/>
      <c r="BQ177" s="61"/>
      <c r="BR177" s="61"/>
      <c r="BS177" s="61"/>
      <c r="BT177" s="61"/>
      <c r="BU177" s="61"/>
      <c r="BV177" s="61"/>
      <c r="BW177" s="61"/>
      <c r="BX177" s="61"/>
      <c r="BY177" s="61"/>
      <c r="BZ177" s="61"/>
      <c r="CA177" s="61"/>
      <c r="CB177" s="61"/>
      <c r="CC177" s="61"/>
      <c r="CD177" s="61"/>
      <c r="CE177" s="61"/>
      <c r="CF177" s="61"/>
      <c r="CG177" s="61"/>
      <c r="CH177" s="61"/>
      <c r="CI177" s="61"/>
      <c r="CJ177" s="61"/>
      <c r="CK177" s="61"/>
      <c r="CL177" s="61"/>
      <c r="CM177" s="61"/>
      <c r="CN177" s="61"/>
      <c r="CO177" s="61"/>
      <c r="CP177" s="61"/>
      <c r="CQ177" s="61"/>
      <c r="CR177" s="61"/>
      <c r="CS177" s="61"/>
      <c r="CT177" s="61"/>
      <c r="CU177" s="61"/>
      <c r="CV177" s="61"/>
      <c r="CW177" s="61"/>
      <c r="CX177" s="61"/>
      <c r="CY177" s="61"/>
      <c r="CZ177" s="61"/>
      <c r="DA177" s="61"/>
      <c r="DB177" s="61"/>
      <c r="DC177" s="61"/>
      <c r="DD177" s="61"/>
      <c r="DE177" s="61"/>
      <c r="DF177" s="61"/>
      <c r="DG177" s="61"/>
      <c r="DH177" s="61"/>
      <c r="DI177" s="61"/>
      <c r="DJ177" s="61"/>
      <c r="DK177" s="61"/>
      <c r="DL177" s="61"/>
      <c r="DM177" s="61"/>
      <c r="DN177" s="61"/>
      <c r="DO177" s="61"/>
      <c r="DP177" s="61"/>
      <c r="DQ177" s="61"/>
      <c r="DR177" s="61"/>
      <c r="DS177" s="61"/>
      <c r="DT177" s="61"/>
      <c r="DU177" s="61"/>
      <c r="DV177" s="61"/>
      <c r="DW177" s="61"/>
      <c r="DX177" s="61"/>
      <c r="DY177" s="61"/>
      <c r="DZ177" s="61"/>
      <c r="EA177" s="61"/>
      <c r="EB177" s="61"/>
      <c r="EC177" s="61"/>
      <c r="ED177" s="61"/>
      <c r="EE177" s="61"/>
      <c r="EF177" s="61"/>
      <c r="EG177" s="61"/>
      <c r="EH177" s="61"/>
      <c r="EI177" s="61"/>
      <c r="EJ177" s="61"/>
      <c r="EK177" s="61"/>
      <c r="EL177" s="61"/>
      <c r="EM177" s="61"/>
      <c r="EN177" s="61"/>
      <c r="EO177" s="61"/>
      <c r="EP177" s="61"/>
      <c r="EQ177" s="61"/>
      <c r="ER177" s="61"/>
      <c r="ES177" s="61"/>
      <c r="ET177" s="61"/>
      <c r="EU177" s="61"/>
      <c r="EV177" s="61"/>
      <c r="EW177" s="61"/>
      <c r="EX177" s="61"/>
    </row>
    <row r="178" spans="1:154" x14ac:dyDescent="0.35">
      <c r="A178" s="48"/>
      <c r="B178" s="49"/>
      <c r="C178" s="49"/>
      <c r="D178" s="49" t="s">
        <v>32</v>
      </c>
      <c r="E178" s="49"/>
      <c r="F178" s="49"/>
      <c r="G178" s="103" t="s">
        <v>62</v>
      </c>
      <c r="H178" s="104">
        <f>H179+H206+H235+H237+H244+H240</f>
        <v>24000</v>
      </c>
      <c r="I178" s="104">
        <f>I179+I206+I235+I237+I244+I240</f>
        <v>21756</v>
      </c>
      <c r="J178" s="104">
        <f>J179+J206+J235+J237+J244+J240</f>
        <v>2244</v>
      </c>
      <c r="K178" s="105">
        <f>ROUND(I178/H178*100,2)</f>
        <v>90.65</v>
      </c>
      <c r="L178" s="104">
        <f t="shared" ref="L178:O178" si="75">L179+L206+L235+L237+L244+L240</f>
        <v>24000</v>
      </c>
      <c r="M178" s="104">
        <v>7172</v>
      </c>
      <c r="N178" s="104">
        <f t="shared" si="75"/>
        <v>12760</v>
      </c>
      <c r="O178" s="104">
        <f t="shared" si="75"/>
        <v>19932</v>
      </c>
      <c r="P178" s="106">
        <f t="shared" si="66"/>
        <v>4068</v>
      </c>
      <c r="Q178" s="107">
        <f t="shared" si="72"/>
        <v>83.05</v>
      </c>
      <c r="R178" s="40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40"/>
      <c r="AL178" s="40"/>
      <c r="AM178" s="40"/>
      <c r="AN178" s="40"/>
      <c r="AO178" s="40"/>
      <c r="AP178" s="40"/>
      <c r="AQ178" s="40"/>
      <c r="AR178" s="40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/>
      <c r="CF178" s="9"/>
      <c r="CG178" s="9"/>
      <c r="CH178" s="9"/>
      <c r="CI178" s="9"/>
      <c r="CJ178" s="9"/>
      <c r="CK178" s="9"/>
      <c r="CL178" s="9"/>
      <c r="CM178" s="9"/>
      <c r="CN178" s="9"/>
      <c r="CO178" s="9"/>
      <c r="CP178" s="9"/>
      <c r="CQ178" s="9"/>
      <c r="CR178" s="9"/>
      <c r="CS178" s="9"/>
      <c r="CT178" s="9"/>
      <c r="CU178" s="9"/>
      <c r="CV178" s="9"/>
      <c r="CW178" s="9"/>
      <c r="CX178" s="9"/>
      <c r="CY178" s="9"/>
      <c r="CZ178" s="9"/>
      <c r="DA178" s="9"/>
      <c r="DB178" s="9"/>
      <c r="DC178" s="9"/>
      <c r="DD178" s="9"/>
      <c r="DE178" s="9"/>
      <c r="DF178" s="9"/>
      <c r="DG178" s="9"/>
      <c r="DH178" s="9"/>
      <c r="DI178" s="9"/>
      <c r="DJ178" s="9"/>
      <c r="DK178" s="9"/>
      <c r="DL178" s="9"/>
      <c r="DM178" s="9"/>
      <c r="DN178" s="9"/>
      <c r="DO178" s="9"/>
      <c r="DP178" s="9"/>
      <c r="DQ178" s="9"/>
      <c r="DR178" s="9"/>
      <c r="DS178" s="9"/>
      <c r="DT178" s="9"/>
      <c r="DU178" s="9"/>
      <c r="DV178" s="9"/>
      <c r="DW178" s="9"/>
      <c r="DX178" s="9"/>
      <c r="DY178" s="9"/>
      <c r="DZ178" s="9"/>
      <c r="EA178" s="9"/>
      <c r="EB178" s="9"/>
      <c r="EC178" s="9"/>
      <c r="ED178" s="9"/>
      <c r="EE178" s="9"/>
      <c r="EF178" s="9"/>
      <c r="EG178" s="9"/>
      <c r="EH178" s="9"/>
      <c r="EI178" s="9"/>
      <c r="EJ178" s="9"/>
      <c r="EK178" s="9"/>
      <c r="EL178" s="9"/>
      <c r="EM178" s="9"/>
      <c r="EN178" s="9"/>
      <c r="EO178" s="9"/>
      <c r="EP178" s="9"/>
      <c r="EQ178" s="9"/>
      <c r="ER178" s="9"/>
      <c r="ES178" s="9"/>
      <c r="ET178" s="9"/>
      <c r="EU178" s="9"/>
      <c r="EV178" s="9"/>
      <c r="EW178" s="9"/>
      <c r="EX178" s="9"/>
    </row>
    <row r="179" spans="1:154" x14ac:dyDescent="0.35">
      <c r="A179" s="48"/>
      <c r="B179" s="49"/>
      <c r="C179" s="49"/>
      <c r="D179" s="49" t="s">
        <v>88</v>
      </c>
      <c r="E179" s="49"/>
      <c r="F179" s="49"/>
      <c r="G179" s="103" t="s">
        <v>367</v>
      </c>
      <c r="H179" s="104">
        <f>H180+H199+H197</f>
        <v>0</v>
      </c>
      <c r="I179" s="104">
        <f>I180+I199+I197</f>
        <v>0</v>
      </c>
      <c r="J179" s="104">
        <f>J180+J199+J197</f>
        <v>0</v>
      </c>
      <c r="K179" s="105"/>
      <c r="L179" s="104">
        <f>L180+L199+L197</f>
        <v>0</v>
      </c>
      <c r="M179" s="128">
        <v>0</v>
      </c>
      <c r="N179" s="104">
        <f>N180+N199+N197</f>
        <v>0</v>
      </c>
      <c r="O179" s="128">
        <f>O180+O199+O197</f>
        <v>0</v>
      </c>
      <c r="P179" s="128">
        <f t="shared" si="66"/>
        <v>0</v>
      </c>
      <c r="Q179" s="107"/>
      <c r="R179" s="40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  <c r="AK179" s="40"/>
      <c r="AL179" s="40"/>
      <c r="AM179" s="40"/>
      <c r="AN179" s="40"/>
      <c r="AO179" s="40"/>
      <c r="AP179" s="40"/>
      <c r="AQ179" s="40"/>
      <c r="AR179" s="40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9"/>
      <c r="BN179" s="9"/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/>
      <c r="CF179" s="9"/>
      <c r="CG179" s="9"/>
      <c r="CH179" s="9"/>
      <c r="CI179" s="9"/>
      <c r="CJ179" s="9"/>
      <c r="CK179" s="9"/>
      <c r="CL179" s="9"/>
      <c r="CM179" s="9"/>
      <c r="CN179" s="9"/>
      <c r="CO179" s="9"/>
      <c r="CP179" s="9"/>
      <c r="CQ179" s="9"/>
      <c r="CR179" s="9"/>
      <c r="CS179" s="9"/>
      <c r="CT179" s="9"/>
      <c r="CU179" s="9"/>
      <c r="CV179" s="9"/>
      <c r="CW179" s="9"/>
      <c r="CX179" s="9"/>
      <c r="CY179" s="9"/>
      <c r="CZ179" s="9"/>
      <c r="DA179" s="9"/>
      <c r="DB179" s="9"/>
      <c r="DC179" s="9"/>
      <c r="DD179" s="9"/>
      <c r="DE179" s="9"/>
      <c r="DF179" s="9"/>
      <c r="DG179" s="9"/>
      <c r="DH179" s="9"/>
      <c r="DI179" s="9"/>
      <c r="DJ179" s="9"/>
      <c r="DK179" s="9"/>
      <c r="DL179" s="9"/>
      <c r="DM179" s="9"/>
      <c r="DN179" s="9"/>
      <c r="DO179" s="9"/>
      <c r="DP179" s="9"/>
      <c r="DQ179" s="9"/>
      <c r="DR179" s="9"/>
      <c r="DS179" s="9"/>
      <c r="DT179" s="9"/>
      <c r="DU179" s="9"/>
      <c r="DV179" s="9"/>
      <c r="DW179" s="9"/>
      <c r="DX179" s="9"/>
      <c r="DY179" s="9"/>
      <c r="DZ179" s="9"/>
      <c r="EA179" s="9"/>
      <c r="EB179" s="9"/>
      <c r="EC179" s="9"/>
      <c r="ED179" s="9"/>
      <c r="EE179" s="9"/>
      <c r="EF179" s="9"/>
      <c r="EG179" s="9"/>
      <c r="EH179" s="9"/>
      <c r="EI179" s="9"/>
      <c r="EJ179" s="9"/>
      <c r="EK179" s="9"/>
      <c r="EL179" s="9"/>
      <c r="EM179" s="9"/>
      <c r="EN179" s="9"/>
      <c r="EO179" s="9"/>
      <c r="EP179" s="9"/>
      <c r="EQ179" s="9"/>
      <c r="ER179" s="9"/>
      <c r="ES179" s="9"/>
      <c r="ET179" s="9"/>
      <c r="EU179" s="9"/>
      <c r="EV179" s="9"/>
      <c r="EW179" s="9"/>
      <c r="EX179" s="9"/>
    </row>
    <row r="180" spans="1:154" x14ac:dyDescent="0.35">
      <c r="A180" s="48"/>
      <c r="B180" s="49"/>
      <c r="C180" s="49"/>
      <c r="D180" s="49"/>
      <c r="E180" s="49" t="s">
        <v>32</v>
      </c>
      <c r="F180" s="49"/>
      <c r="G180" s="64" t="s">
        <v>112</v>
      </c>
      <c r="H180" s="104">
        <f>SUM(H181:H196)</f>
        <v>0</v>
      </c>
      <c r="I180" s="104">
        <f>SUM(I181:I196)</f>
        <v>0</v>
      </c>
      <c r="J180" s="104">
        <f>SUM(J181:J196)</f>
        <v>0</v>
      </c>
      <c r="K180" s="105"/>
      <c r="L180" s="104">
        <f>SUM(L181:L196)</f>
        <v>0</v>
      </c>
      <c r="M180" s="86">
        <v>0</v>
      </c>
      <c r="N180" s="104">
        <f>SUM(N181:N196)</f>
        <v>0</v>
      </c>
      <c r="O180" s="106">
        <f>SUM(O181:O196)</f>
        <v>0</v>
      </c>
      <c r="P180" s="106">
        <f t="shared" si="66"/>
        <v>0</v>
      </c>
      <c r="Q180" s="107"/>
      <c r="R180" s="40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40"/>
      <c r="AL180" s="40"/>
      <c r="AM180" s="40"/>
      <c r="AN180" s="40"/>
      <c r="AO180" s="40"/>
      <c r="AP180" s="40"/>
      <c r="AQ180" s="40"/>
      <c r="AR180" s="40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9"/>
      <c r="BN180" s="9"/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/>
      <c r="CF180" s="9"/>
      <c r="CG180" s="9"/>
      <c r="CH180" s="9"/>
      <c r="CI180" s="9"/>
      <c r="CJ180" s="9"/>
      <c r="CK180" s="9"/>
      <c r="CL180" s="9"/>
      <c r="CM180" s="9"/>
      <c r="CN180" s="9"/>
      <c r="CO180" s="9"/>
      <c r="CP180" s="9"/>
      <c r="CQ180" s="9"/>
      <c r="CR180" s="9"/>
      <c r="CS180" s="9"/>
      <c r="CT180" s="9"/>
      <c r="CU180" s="9"/>
      <c r="CV180" s="9"/>
      <c r="CW180" s="9"/>
      <c r="CX180" s="9"/>
      <c r="CY180" s="9"/>
      <c r="CZ180" s="9"/>
      <c r="DA180" s="9"/>
      <c r="DB180" s="9"/>
      <c r="DC180" s="9"/>
      <c r="DD180" s="9"/>
      <c r="DE180" s="9"/>
      <c r="DF180" s="9"/>
      <c r="DG180" s="9"/>
      <c r="DH180" s="9"/>
      <c r="DI180" s="9"/>
      <c r="DJ180" s="9"/>
      <c r="DK180" s="9"/>
      <c r="DL180" s="9"/>
      <c r="DM180" s="9"/>
      <c r="DN180" s="9"/>
      <c r="DO180" s="9"/>
      <c r="DP180" s="9"/>
      <c r="DQ180" s="9"/>
      <c r="DR180" s="9"/>
      <c r="DS180" s="9"/>
      <c r="DT180" s="9"/>
      <c r="DU180" s="9"/>
      <c r="DV180" s="9"/>
      <c r="DW180" s="9"/>
      <c r="DX180" s="9"/>
      <c r="DY180" s="9"/>
      <c r="DZ180" s="9"/>
      <c r="EA180" s="9"/>
      <c r="EB180" s="9"/>
      <c r="EC180" s="9"/>
      <c r="ED180" s="9"/>
      <c r="EE180" s="9"/>
      <c r="EF180" s="9"/>
      <c r="EG180" s="9"/>
      <c r="EH180" s="9"/>
      <c r="EI180" s="9"/>
      <c r="EJ180" s="9"/>
      <c r="EK180" s="9"/>
      <c r="EL180" s="9"/>
      <c r="EM180" s="9"/>
      <c r="EN180" s="9"/>
      <c r="EO180" s="9"/>
      <c r="EP180" s="9"/>
      <c r="EQ180" s="9"/>
      <c r="ER180" s="9"/>
      <c r="ES180" s="9"/>
      <c r="ET180" s="9"/>
      <c r="EU180" s="9"/>
      <c r="EV180" s="9"/>
      <c r="EW180" s="9"/>
      <c r="EX180" s="9"/>
    </row>
    <row r="181" spans="1:154" x14ac:dyDescent="0.35">
      <c r="A181" s="63"/>
      <c r="B181" s="59"/>
      <c r="C181" s="59"/>
      <c r="D181" s="59"/>
      <c r="E181" s="59"/>
      <c r="F181" s="59" t="s">
        <v>32</v>
      </c>
      <c r="G181" s="66" t="s">
        <v>346</v>
      </c>
      <c r="H181" s="108"/>
      <c r="I181" s="108"/>
      <c r="J181" s="108">
        <f t="shared" ref="J181:J205" si="76">H181-I181</f>
        <v>0</v>
      </c>
      <c r="K181" s="105"/>
      <c r="L181" s="108"/>
      <c r="M181" s="109">
        <v>0</v>
      </c>
      <c r="N181" s="108"/>
      <c r="O181" s="110">
        <f t="shared" ref="O181:O205" si="77">M181+N181</f>
        <v>0</v>
      </c>
      <c r="P181" s="110">
        <f t="shared" si="66"/>
        <v>0</v>
      </c>
      <c r="Q181" s="107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  <c r="AK181" s="40"/>
      <c r="AL181" s="40"/>
      <c r="AM181" s="40"/>
      <c r="AN181" s="40"/>
      <c r="AO181" s="40"/>
      <c r="AP181" s="40"/>
      <c r="AQ181" s="40"/>
      <c r="AR181" s="40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/>
      <c r="CF181" s="9"/>
      <c r="CG181" s="9"/>
      <c r="CH181" s="9"/>
      <c r="CI181" s="9"/>
      <c r="CJ181" s="9"/>
      <c r="CK181" s="9"/>
      <c r="CL181" s="9"/>
      <c r="CM181" s="9"/>
      <c r="CN181" s="9"/>
      <c r="CO181" s="9"/>
      <c r="CP181" s="9"/>
      <c r="CQ181" s="9"/>
      <c r="CR181" s="9"/>
      <c r="CS181" s="9"/>
      <c r="CT181" s="9"/>
      <c r="CU181" s="9"/>
      <c r="CV181" s="9"/>
      <c r="CW181" s="9"/>
      <c r="CX181" s="9"/>
      <c r="CY181" s="9"/>
      <c r="CZ181" s="9"/>
      <c r="DA181" s="9"/>
      <c r="DB181" s="9"/>
      <c r="DC181" s="9"/>
      <c r="DD181" s="9"/>
      <c r="DE181" s="9"/>
      <c r="DF181" s="9"/>
      <c r="DG181" s="9"/>
      <c r="DH181" s="9"/>
      <c r="DI181" s="9"/>
      <c r="DJ181" s="9"/>
      <c r="DK181" s="9"/>
      <c r="DL181" s="9"/>
      <c r="DM181" s="9"/>
      <c r="DN181" s="9"/>
      <c r="DO181" s="9"/>
      <c r="DP181" s="9"/>
      <c r="DQ181" s="9"/>
      <c r="DR181" s="9"/>
      <c r="DS181" s="9"/>
      <c r="DT181" s="9"/>
      <c r="DU181" s="9"/>
      <c r="DV181" s="9"/>
      <c r="DW181" s="9"/>
      <c r="DX181" s="9"/>
      <c r="DY181" s="9"/>
      <c r="DZ181" s="9"/>
      <c r="EA181" s="9"/>
      <c r="EB181" s="9"/>
      <c r="EC181" s="9"/>
      <c r="ED181" s="9"/>
      <c r="EE181" s="9"/>
      <c r="EF181" s="9"/>
      <c r="EG181" s="9"/>
      <c r="EH181" s="9"/>
      <c r="EI181" s="9"/>
      <c r="EJ181" s="9"/>
      <c r="EK181" s="9"/>
      <c r="EL181" s="9"/>
      <c r="EM181" s="9"/>
      <c r="EN181" s="9"/>
      <c r="EO181" s="9"/>
      <c r="EP181" s="9"/>
      <c r="EQ181" s="9"/>
      <c r="ER181" s="9"/>
      <c r="ES181" s="9"/>
      <c r="ET181" s="9"/>
      <c r="EU181" s="9"/>
      <c r="EV181" s="9"/>
      <c r="EW181" s="9"/>
      <c r="EX181" s="9"/>
    </row>
    <row r="182" spans="1:154" x14ac:dyDescent="0.35">
      <c r="A182" s="63"/>
      <c r="B182" s="59"/>
      <c r="C182" s="59"/>
      <c r="D182" s="59"/>
      <c r="E182" s="59"/>
      <c r="F182" s="59" t="s">
        <v>114</v>
      </c>
      <c r="G182" s="66" t="s">
        <v>347</v>
      </c>
      <c r="H182" s="108"/>
      <c r="I182" s="108"/>
      <c r="J182" s="108">
        <f t="shared" si="76"/>
        <v>0</v>
      </c>
      <c r="K182" s="105"/>
      <c r="L182" s="108"/>
      <c r="M182" s="109">
        <v>0</v>
      </c>
      <c r="N182" s="108"/>
      <c r="O182" s="110">
        <f t="shared" si="77"/>
        <v>0</v>
      </c>
      <c r="P182" s="110">
        <f t="shared" si="66"/>
        <v>0</v>
      </c>
      <c r="Q182" s="107"/>
      <c r="R182" s="40"/>
      <c r="S182" s="40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 s="40"/>
      <c r="AL182" s="40"/>
      <c r="AM182" s="40"/>
      <c r="AN182" s="40"/>
      <c r="AO182" s="40"/>
      <c r="AP182" s="40"/>
      <c r="AQ182" s="40"/>
      <c r="AR182" s="40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9"/>
      <c r="BN182" s="9"/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/>
      <c r="CF182" s="9"/>
      <c r="CG182" s="9"/>
      <c r="CH182" s="9"/>
      <c r="CI182" s="9"/>
      <c r="CJ182" s="9"/>
      <c r="CK182" s="9"/>
      <c r="CL182" s="9"/>
      <c r="CM182" s="9"/>
      <c r="CN182" s="9"/>
      <c r="CO182" s="9"/>
      <c r="CP182" s="9"/>
      <c r="CQ182" s="9"/>
      <c r="CR182" s="9"/>
      <c r="CS182" s="9"/>
      <c r="CT182" s="9"/>
      <c r="CU182" s="9"/>
      <c r="CV182" s="9"/>
      <c r="CW182" s="9"/>
      <c r="CX182" s="9"/>
      <c r="CY182" s="9"/>
      <c r="CZ182" s="9"/>
      <c r="DA182" s="9"/>
      <c r="DB182" s="9"/>
      <c r="DC182" s="9"/>
      <c r="DD182" s="9"/>
      <c r="DE182" s="9"/>
      <c r="DF182" s="9"/>
      <c r="DG182" s="9"/>
      <c r="DH182" s="9"/>
      <c r="DI182" s="9"/>
      <c r="DJ182" s="9"/>
      <c r="DK182" s="9"/>
      <c r="DL182" s="9"/>
      <c r="DM182" s="9"/>
      <c r="DN182" s="9"/>
      <c r="DO182" s="9"/>
      <c r="DP182" s="9"/>
      <c r="DQ182" s="9"/>
      <c r="DR182" s="9"/>
      <c r="DS182" s="9"/>
      <c r="DT182" s="9"/>
      <c r="DU182" s="9"/>
      <c r="DV182" s="9"/>
      <c r="DW182" s="9"/>
      <c r="DX182" s="9"/>
      <c r="DY182" s="9"/>
      <c r="DZ182" s="9"/>
      <c r="EA182" s="9"/>
      <c r="EB182" s="9"/>
      <c r="EC182" s="9"/>
      <c r="ED182" s="9"/>
      <c r="EE182" s="9"/>
      <c r="EF182" s="9"/>
      <c r="EG182" s="9"/>
      <c r="EH182" s="9"/>
      <c r="EI182" s="9"/>
      <c r="EJ182" s="9"/>
      <c r="EK182" s="9"/>
      <c r="EL182" s="9"/>
      <c r="EM182" s="9"/>
      <c r="EN182" s="9"/>
      <c r="EO182" s="9"/>
      <c r="EP182" s="9"/>
      <c r="EQ182" s="9"/>
      <c r="ER182" s="9"/>
      <c r="ES182" s="9"/>
      <c r="ET182" s="9"/>
      <c r="EU182" s="9"/>
      <c r="EV182" s="9"/>
      <c r="EW182" s="9"/>
      <c r="EX182" s="9"/>
    </row>
    <row r="183" spans="1:154" hidden="1" x14ac:dyDescent="0.35">
      <c r="A183" s="63"/>
      <c r="B183" s="59"/>
      <c r="C183" s="59"/>
      <c r="D183" s="59"/>
      <c r="E183" s="59"/>
      <c r="F183" s="59" t="s">
        <v>43</v>
      </c>
      <c r="G183" s="66" t="s">
        <v>278</v>
      </c>
      <c r="H183" s="108"/>
      <c r="I183" s="108"/>
      <c r="J183" s="108">
        <f t="shared" si="76"/>
        <v>0</v>
      </c>
      <c r="K183" s="105"/>
      <c r="L183" s="108"/>
      <c r="M183" s="109">
        <v>0</v>
      </c>
      <c r="N183" s="108"/>
      <c r="O183" s="110">
        <f t="shared" si="77"/>
        <v>0</v>
      </c>
      <c r="P183" s="110">
        <f t="shared" ref="P183:P246" si="78">L183-O183</f>
        <v>0</v>
      </c>
      <c r="Q183" s="107"/>
      <c r="R183" s="40"/>
      <c r="S183" s="40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  <c r="AK183" s="40"/>
      <c r="AL183" s="40"/>
      <c r="AM183" s="40"/>
      <c r="AN183" s="40"/>
      <c r="AO183" s="40"/>
      <c r="AP183" s="40"/>
      <c r="AQ183" s="40"/>
      <c r="AR183" s="40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/>
      <c r="CF183" s="9"/>
      <c r="CG183" s="9"/>
      <c r="CH183" s="9"/>
      <c r="CI183" s="9"/>
      <c r="CJ183" s="9"/>
      <c r="CK183" s="9"/>
      <c r="CL183" s="9"/>
      <c r="CM183" s="9"/>
      <c r="CN183" s="9"/>
      <c r="CO183" s="9"/>
      <c r="CP183" s="9"/>
      <c r="CQ183" s="9"/>
      <c r="CR183" s="9"/>
      <c r="CS183" s="9"/>
      <c r="CT183" s="9"/>
      <c r="CU183" s="9"/>
      <c r="CV183" s="9"/>
      <c r="CW183" s="9"/>
      <c r="CX183" s="9"/>
      <c r="CY183" s="9"/>
      <c r="CZ183" s="9"/>
      <c r="DA183" s="9"/>
      <c r="DB183" s="9"/>
      <c r="DC183" s="9"/>
      <c r="DD183" s="9"/>
      <c r="DE183" s="9"/>
      <c r="DF183" s="9"/>
      <c r="DG183" s="9"/>
      <c r="DH183" s="9"/>
      <c r="DI183" s="9"/>
      <c r="DJ183" s="9"/>
      <c r="DK183" s="9"/>
      <c r="DL183" s="9"/>
      <c r="DM183" s="9"/>
      <c r="DN183" s="9"/>
      <c r="DO183" s="9"/>
      <c r="DP183" s="9"/>
      <c r="DQ183" s="9"/>
      <c r="DR183" s="9"/>
      <c r="DS183" s="9"/>
      <c r="DT183" s="9"/>
      <c r="DU183" s="9"/>
      <c r="DV183" s="9"/>
      <c r="DW183" s="9"/>
      <c r="DX183" s="9"/>
      <c r="DY183" s="9"/>
      <c r="DZ183" s="9"/>
      <c r="EA183" s="9"/>
      <c r="EB183" s="9"/>
      <c r="EC183" s="9"/>
      <c r="ED183" s="9"/>
      <c r="EE183" s="9"/>
      <c r="EF183" s="9"/>
      <c r="EG183" s="9"/>
      <c r="EH183" s="9"/>
      <c r="EI183" s="9"/>
      <c r="EJ183" s="9"/>
      <c r="EK183" s="9"/>
      <c r="EL183" s="9"/>
      <c r="EM183" s="9"/>
      <c r="EN183" s="9"/>
      <c r="EO183" s="9"/>
      <c r="EP183" s="9"/>
      <c r="EQ183" s="9"/>
      <c r="ER183" s="9"/>
      <c r="ES183" s="9"/>
      <c r="ET183" s="9"/>
      <c r="EU183" s="9"/>
      <c r="EV183" s="9"/>
      <c r="EW183" s="9"/>
      <c r="EX183" s="9"/>
    </row>
    <row r="184" spans="1:154" hidden="1" x14ac:dyDescent="0.35">
      <c r="A184" s="63"/>
      <c r="B184" s="59"/>
      <c r="C184" s="59"/>
      <c r="D184" s="59"/>
      <c r="E184" s="59"/>
      <c r="F184" s="59" t="s">
        <v>22</v>
      </c>
      <c r="G184" s="66" t="s">
        <v>279</v>
      </c>
      <c r="H184" s="108"/>
      <c r="I184" s="108"/>
      <c r="J184" s="108">
        <f t="shared" si="76"/>
        <v>0</v>
      </c>
      <c r="K184" s="105"/>
      <c r="L184" s="108"/>
      <c r="M184" s="109">
        <v>0</v>
      </c>
      <c r="N184" s="108"/>
      <c r="O184" s="110">
        <f t="shared" si="77"/>
        <v>0</v>
      </c>
      <c r="P184" s="110">
        <f t="shared" si="78"/>
        <v>0</v>
      </c>
      <c r="Q184" s="107"/>
      <c r="R184" s="40"/>
      <c r="S184" s="40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 s="40"/>
      <c r="AL184" s="40"/>
      <c r="AM184" s="40"/>
      <c r="AN184" s="40"/>
      <c r="AO184" s="40"/>
      <c r="AP184" s="40"/>
      <c r="AQ184" s="40"/>
      <c r="AR184" s="40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/>
      <c r="CF184" s="9"/>
      <c r="CG184" s="9"/>
      <c r="CH184" s="9"/>
      <c r="CI184" s="9"/>
      <c r="CJ184" s="9"/>
      <c r="CK184" s="9"/>
      <c r="CL184" s="9"/>
      <c r="CM184" s="9"/>
      <c r="CN184" s="9"/>
      <c r="CO184" s="9"/>
      <c r="CP184" s="9"/>
      <c r="CQ184" s="9"/>
      <c r="CR184" s="9"/>
      <c r="CS184" s="9"/>
      <c r="CT184" s="9"/>
      <c r="CU184" s="9"/>
      <c r="CV184" s="9"/>
      <c r="CW184" s="9"/>
      <c r="CX184" s="9"/>
      <c r="CY184" s="9"/>
      <c r="CZ184" s="9"/>
      <c r="DA184" s="9"/>
      <c r="DB184" s="9"/>
      <c r="DC184" s="9"/>
      <c r="DD184" s="9"/>
      <c r="DE184" s="9"/>
      <c r="DF184" s="9"/>
      <c r="DG184" s="9"/>
      <c r="DH184" s="9"/>
      <c r="DI184" s="9"/>
      <c r="DJ184" s="9"/>
      <c r="DK184" s="9"/>
      <c r="DL184" s="9"/>
      <c r="DM184" s="9"/>
      <c r="DN184" s="9"/>
      <c r="DO184" s="9"/>
      <c r="DP184" s="9"/>
      <c r="DQ184" s="9"/>
      <c r="DR184" s="9"/>
      <c r="DS184" s="9"/>
      <c r="DT184" s="9"/>
      <c r="DU184" s="9"/>
      <c r="DV184" s="9"/>
      <c r="DW184" s="9"/>
      <c r="DX184" s="9"/>
      <c r="DY184" s="9"/>
      <c r="DZ184" s="9"/>
      <c r="EA184" s="9"/>
      <c r="EB184" s="9"/>
      <c r="EC184" s="9"/>
      <c r="ED184" s="9"/>
      <c r="EE184" s="9"/>
      <c r="EF184" s="9"/>
      <c r="EG184" s="9"/>
      <c r="EH184" s="9"/>
      <c r="EI184" s="9"/>
      <c r="EJ184" s="9"/>
      <c r="EK184" s="9"/>
      <c r="EL184" s="9"/>
      <c r="EM184" s="9"/>
      <c r="EN184" s="9"/>
      <c r="EO184" s="9"/>
      <c r="EP184" s="9"/>
      <c r="EQ184" s="9"/>
      <c r="ER184" s="9"/>
      <c r="ES184" s="9"/>
      <c r="ET184" s="9"/>
      <c r="EU184" s="9"/>
      <c r="EV184" s="9"/>
      <c r="EW184" s="9"/>
      <c r="EX184" s="9"/>
    </row>
    <row r="185" spans="1:154" x14ac:dyDescent="0.35">
      <c r="A185" s="63"/>
      <c r="B185" s="59"/>
      <c r="C185" s="59"/>
      <c r="D185" s="59"/>
      <c r="E185" s="59"/>
      <c r="F185" s="59" t="s">
        <v>33</v>
      </c>
      <c r="G185" s="66" t="s">
        <v>280</v>
      </c>
      <c r="H185" s="108"/>
      <c r="I185" s="108"/>
      <c r="J185" s="108">
        <f t="shared" si="76"/>
        <v>0</v>
      </c>
      <c r="K185" s="105"/>
      <c r="L185" s="108"/>
      <c r="M185" s="109">
        <v>0</v>
      </c>
      <c r="N185" s="108"/>
      <c r="O185" s="110">
        <f t="shared" si="77"/>
        <v>0</v>
      </c>
      <c r="P185" s="110">
        <f t="shared" si="78"/>
        <v>0</v>
      </c>
      <c r="Q185" s="107"/>
      <c r="R185" s="40"/>
      <c r="S185" s="40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 s="40"/>
      <c r="AL185" s="40"/>
      <c r="AM185" s="40"/>
      <c r="AN185" s="40"/>
      <c r="AO185" s="40"/>
      <c r="AP185" s="40"/>
      <c r="AQ185" s="40"/>
      <c r="AR185" s="40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9"/>
      <c r="BN185" s="9"/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/>
      <c r="CF185" s="9"/>
      <c r="CG185" s="9"/>
      <c r="CH185" s="9"/>
      <c r="CI185" s="9"/>
      <c r="CJ185" s="9"/>
      <c r="CK185" s="9"/>
      <c r="CL185" s="9"/>
      <c r="CM185" s="9"/>
      <c r="CN185" s="9"/>
      <c r="CO185" s="9"/>
      <c r="CP185" s="9"/>
      <c r="CQ185" s="9"/>
      <c r="CR185" s="9"/>
      <c r="CS185" s="9"/>
      <c r="CT185" s="9"/>
      <c r="CU185" s="9"/>
      <c r="CV185" s="9"/>
      <c r="CW185" s="9"/>
      <c r="CX185" s="9"/>
      <c r="CY185" s="9"/>
      <c r="CZ185" s="9"/>
      <c r="DA185" s="9"/>
      <c r="DB185" s="9"/>
      <c r="DC185" s="9"/>
      <c r="DD185" s="9"/>
      <c r="DE185" s="9"/>
      <c r="DF185" s="9"/>
      <c r="DG185" s="9"/>
      <c r="DH185" s="9"/>
      <c r="DI185" s="9"/>
      <c r="DJ185" s="9"/>
      <c r="DK185" s="9"/>
      <c r="DL185" s="9"/>
      <c r="DM185" s="9"/>
      <c r="DN185" s="9"/>
      <c r="DO185" s="9"/>
      <c r="DP185" s="9"/>
      <c r="DQ185" s="9"/>
      <c r="DR185" s="9"/>
      <c r="DS185" s="9"/>
      <c r="DT185" s="9"/>
      <c r="DU185" s="9"/>
      <c r="DV185" s="9"/>
      <c r="DW185" s="9"/>
      <c r="DX185" s="9"/>
      <c r="DY185" s="9"/>
      <c r="DZ185" s="9"/>
      <c r="EA185" s="9"/>
      <c r="EB185" s="9"/>
      <c r="EC185" s="9"/>
      <c r="ED185" s="9"/>
      <c r="EE185" s="9"/>
      <c r="EF185" s="9"/>
      <c r="EG185" s="9"/>
      <c r="EH185" s="9"/>
      <c r="EI185" s="9"/>
      <c r="EJ185" s="9"/>
      <c r="EK185" s="9"/>
      <c r="EL185" s="9"/>
      <c r="EM185" s="9"/>
      <c r="EN185" s="9"/>
      <c r="EO185" s="9"/>
      <c r="EP185" s="9"/>
      <c r="EQ185" s="9"/>
      <c r="ER185" s="9"/>
      <c r="ES185" s="9"/>
      <c r="ET185" s="9"/>
      <c r="EU185" s="9"/>
      <c r="EV185" s="9"/>
      <c r="EW185" s="9"/>
      <c r="EX185" s="9"/>
    </row>
    <row r="186" spans="1:154" hidden="1" x14ac:dyDescent="0.35">
      <c r="A186" s="63"/>
      <c r="B186" s="59"/>
      <c r="C186" s="59"/>
      <c r="D186" s="59"/>
      <c r="E186" s="59"/>
      <c r="F186" s="59" t="s">
        <v>124</v>
      </c>
      <c r="G186" s="66" t="s">
        <v>281</v>
      </c>
      <c r="H186" s="108"/>
      <c r="I186" s="108"/>
      <c r="J186" s="108">
        <f t="shared" si="76"/>
        <v>0</v>
      </c>
      <c r="K186" s="105"/>
      <c r="L186" s="108"/>
      <c r="M186" s="109">
        <v>0</v>
      </c>
      <c r="N186" s="108"/>
      <c r="O186" s="110">
        <f t="shared" si="77"/>
        <v>0</v>
      </c>
      <c r="P186" s="110">
        <f t="shared" si="78"/>
        <v>0</v>
      </c>
      <c r="Q186" s="107"/>
      <c r="R186" s="40"/>
      <c r="S186" s="40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 s="40"/>
      <c r="AL186" s="40"/>
      <c r="AM186" s="40"/>
      <c r="AN186" s="40"/>
      <c r="AO186" s="40"/>
      <c r="AP186" s="40"/>
      <c r="AQ186" s="40"/>
      <c r="AR186" s="40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  <c r="BM186" s="9"/>
      <c r="BN186" s="9"/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/>
      <c r="CF186" s="9"/>
      <c r="CG186" s="9"/>
      <c r="CH186" s="9"/>
      <c r="CI186" s="9"/>
      <c r="CJ186" s="9"/>
      <c r="CK186" s="9"/>
      <c r="CL186" s="9"/>
      <c r="CM186" s="9"/>
      <c r="CN186" s="9"/>
      <c r="CO186" s="9"/>
      <c r="CP186" s="9"/>
      <c r="CQ186" s="9"/>
      <c r="CR186" s="9"/>
      <c r="CS186" s="9"/>
      <c r="CT186" s="9"/>
      <c r="CU186" s="9"/>
      <c r="CV186" s="9"/>
      <c r="CW186" s="9"/>
      <c r="CX186" s="9"/>
      <c r="CY186" s="9"/>
      <c r="CZ186" s="9"/>
      <c r="DA186" s="9"/>
      <c r="DB186" s="9"/>
      <c r="DC186" s="9"/>
      <c r="DD186" s="9"/>
      <c r="DE186" s="9"/>
      <c r="DF186" s="9"/>
      <c r="DG186" s="9"/>
      <c r="DH186" s="9"/>
      <c r="DI186" s="9"/>
      <c r="DJ186" s="9"/>
      <c r="DK186" s="9"/>
      <c r="DL186" s="9"/>
      <c r="DM186" s="9"/>
      <c r="DN186" s="9"/>
      <c r="DO186" s="9"/>
      <c r="DP186" s="9"/>
      <c r="DQ186" s="9"/>
      <c r="DR186" s="9"/>
      <c r="DS186" s="9"/>
      <c r="DT186" s="9"/>
      <c r="DU186" s="9"/>
      <c r="DV186" s="9"/>
      <c r="DW186" s="9"/>
      <c r="DX186" s="9"/>
      <c r="DY186" s="9"/>
      <c r="DZ186" s="9"/>
      <c r="EA186" s="9"/>
      <c r="EB186" s="9"/>
      <c r="EC186" s="9"/>
      <c r="ED186" s="9"/>
      <c r="EE186" s="9"/>
      <c r="EF186" s="9"/>
      <c r="EG186" s="9"/>
      <c r="EH186" s="9"/>
      <c r="EI186" s="9"/>
      <c r="EJ186" s="9"/>
      <c r="EK186" s="9"/>
      <c r="EL186" s="9"/>
      <c r="EM186" s="9"/>
      <c r="EN186" s="9"/>
      <c r="EO186" s="9"/>
      <c r="EP186" s="9"/>
      <c r="EQ186" s="9"/>
      <c r="ER186" s="9"/>
      <c r="ES186" s="9"/>
      <c r="ET186" s="9"/>
      <c r="EU186" s="9"/>
      <c r="EV186" s="9"/>
      <c r="EW186" s="9"/>
      <c r="EX186" s="9"/>
    </row>
    <row r="187" spans="1:154" hidden="1" x14ac:dyDescent="0.35">
      <c r="A187" s="63"/>
      <c r="B187" s="59"/>
      <c r="C187" s="59"/>
      <c r="D187" s="59"/>
      <c r="E187" s="59"/>
      <c r="F187" s="59" t="s">
        <v>115</v>
      </c>
      <c r="G187" s="66" t="s">
        <v>282</v>
      </c>
      <c r="H187" s="108"/>
      <c r="I187" s="108"/>
      <c r="J187" s="108">
        <f t="shared" si="76"/>
        <v>0</v>
      </c>
      <c r="K187" s="105"/>
      <c r="L187" s="108"/>
      <c r="M187" s="109">
        <v>0</v>
      </c>
      <c r="N187" s="108"/>
      <c r="O187" s="110">
        <f t="shared" si="77"/>
        <v>0</v>
      </c>
      <c r="P187" s="110">
        <f t="shared" si="78"/>
        <v>0</v>
      </c>
      <c r="Q187" s="107"/>
      <c r="R187" s="40"/>
      <c r="S187" s="40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 s="40"/>
      <c r="AL187" s="40"/>
      <c r="AM187" s="40"/>
      <c r="AN187" s="40"/>
      <c r="AO187" s="40"/>
      <c r="AP187" s="40"/>
      <c r="AQ187" s="40"/>
      <c r="AR187" s="40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9"/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/>
      <c r="CF187" s="9"/>
      <c r="CG187" s="9"/>
      <c r="CH187" s="9"/>
      <c r="CI187" s="9"/>
      <c r="CJ187" s="9"/>
      <c r="CK187" s="9"/>
      <c r="CL187" s="9"/>
      <c r="CM187" s="9"/>
      <c r="CN187" s="9"/>
      <c r="CO187" s="9"/>
      <c r="CP187" s="9"/>
      <c r="CQ187" s="9"/>
      <c r="CR187" s="9"/>
      <c r="CS187" s="9"/>
      <c r="CT187" s="9"/>
      <c r="CU187" s="9"/>
      <c r="CV187" s="9"/>
      <c r="CW187" s="9"/>
      <c r="CX187" s="9"/>
      <c r="CY187" s="9"/>
      <c r="CZ187" s="9"/>
      <c r="DA187" s="9"/>
      <c r="DB187" s="9"/>
      <c r="DC187" s="9"/>
      <c r="DD187" s="9"/>
      <c r="DE187" s="9"/>
      <c r="DF187" s="9"/>
      <c r="DG187" s="9"/>
      <c r="DH187" s="9"/>
      <c r="DI187" s="9"/>
      <c r="DJ187" s="9"/>
      <c r="DK187" s="9"/>
      <c r="DL187" s="9"/>
      <c r="DM187" s="9"/>
      <c r="DN187" s="9"/>
      <c r="DO187" s="9"/>
      <c r="DP187" s="9"/>
      <c r="DQ187" s="9"/>
      <c r="DR187" s="9"/>
      <c r="DS187" s="9"/>
      <c r="DT187" s="9"/>
      <c r="DU187" s="9"/>
      <c r="DV187" s="9"/>
      <c r="DW187" s="9"/>
      <c r="DX187" s="9"/>
      <c r="DY187" s="9"/>
      <c r="DZ187" s="9"/>
      <c r="EA187" s="9"/>
      <c r="EB187" s="9"/>
      <c r="EC187" s="9"/>
      <c r="ED187" s="9"/>
      <c r="EE187" s="9"/>
      <c r="EF187" s="9"/>
      <c r="EG187" s="9"/>
      <c r="EH187" s="9"/>
      <c r="EI187" s="9"/>
      <c r="EJ187" s="9"/>
      <c r="EK187" s="9"/>
      <c r="EL187" s="9"/>
      <c r="EM187" s="9"/>
      <c r="EN187" s="9"/>
      <c r="EO187" s="9"/>
      <c r="EP187" s="9"/>
      <c r="EQ187" s="9"/>
      <c r="ER187" s="9"/>
      <c r="ES187" s="9"/>
      <c r="ET187" s="9"/>
      <c r="EU187" s="9"/>
      <c r="EV187" s="9"/>
      <c r="EW187" s="9"/>
      <c r="EX187" s="9"/>
    </row>
    <row r="188" spans="1:154" hidden="1" x14ac:dyDescent="0.35">
      <c r="A188" s="63"/>
      <c r="B188" s="59"/>
      <c r="C188" s="59"/>
      <c r="D188" s="59"/>
      <c r="E188" s="59"/>
      <c r="F188" s="59" t="s">
        <v>38</v>
      </c>
      <c r="G188" s="66" t="s">
        <v>295</v>
      </c>
      <c r="H188" s="108"/>
      <c r="I188" s="108"/>
      <c r="J188" s="108">
        <f t="shared" si="76"/>
        <v>0</v>
      </c>
      <c r="K188" s="105"/>
      <c r="L188" s="108"/>
      <c r="M188" s="109">
        <v>0</v>
      </c>
      <c r="N188" s="108"/>
      <c r="O188" s="110">
        <f t="shared" si="77"/>
        <v>0</v>
      </c>
      <c r="P188" s="110">
        <f t="shared" si="78"/>
        <v>0</v>
      </c>
      <c r="Q188" s="107"/>
      <c r="R188" s="40"/>
      <c r="S188" s="40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 s="40"/>
      <c r="AL188" s="40"/>
      <c r="AM188" s="40"/>
      <c r="AN188" s="40"/>
      <c r="AO188" s="40"/>
      <c r="AP188" s="40"/>
      <c r="AQ188" s="40"/>
      <c r="AR188" s="40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9"/>
      <c r="BM188" s="9"/>
      <c r="BN188" s="9"/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/>
      <c r="CF188" s="9"/>
      <c r="CG188" s="9"/>
      <c r="CH188" s="9"/>
      <c r="CI188" s="9"/>
      <c r="CJ188" s="9"/>
      <c r="CK188" s="9"/>
      <c r="CL188" s="9"/>
      <c r="CM188" s="9"/>
      <c r="CN188" s="9"/>
      <c r="CO188" s="9"/>
      <c r="CP188" s="9"/>
      <c r="CQ188" s="9"/>
      <c r="CR188" s="9"/>
      <c r="CS188" s="9"/>
      <c r="CT188" s="9"/>
      <c r="CU188" s="9"/>
      <c r="CV188" s="9"/>
      <c r="CW188" s="9"/>
      <c r="CX188" s="9"/>
      <c r="CY188" s="9"/>
      <c r="CZ188" s="9"/>
      <c r="DA188" s="9"/>
      <c r="DB188" s="9"/>
      <c r="DC188" s="9"/>
      <c r="DD188" s="9"/>
      <c r="DE188" s="9"/>
      <c r="DF188" s="9"/>
      <c r="DG188" s="9"/>
      <c r="DH188" s="9"/>
      <c r="DI188" s="9"/>
      <c r="DJ188" s="9"/>
      <c r="DK188" s="9"/>
      <c r="DL188" s="9"/>
      <c r="DM188" s="9"/>
      <c r="DN188" s="9"/>
      <c r="DO188" s="9"/>
      <c r="DP188" s="9"/>
      <c r="DQ188" s="9"/>
      <c r="DR188" s="9"/>
      <c r="DS188" s="9"/>
      <c r="DT188" s="9"/>
      <c r="DU188" s="9"/>
      <c r="DV188" s="9"/>
      <c r="DW188" s="9"/>
      <c r="DX188" s="9"/>
      <c r="DY188" s="9"/>
      <c r="DZ188" s="9"/>
      <c r="EA188" s="9"/>
      <c r="EB188" s="9"/>
      <c r="EC188" s="9"/>
      <c r="ED188" s="9"/>
      <c r="EE188" s="9"/>
      <c r="EF188" s="9"/>
      <c r="EG188" s="9"/>
      <c r="EH188" s="9"/>
      <c r="EI188" s="9"/>
      <c r="EJ188" s="9"/>
      <c r="EK188" s="9"/>
      <c r="EL188" s="9"/>
      <c r="EM188" s="9"/>
      <c r="EN188" s="9"/>
      <c r="EO188" s="9"/>
      <c r="EP188" s="9"/>
      <c r="EQ188" s="9"/>
      <c r="ER188" s="9"/>
      <c r="ES188" s="9"/>
      <c r="ET188" s="9"/>
      <c r="EU188" s="9"/>
      <c r="EV188" s="9"/>
      <c r="EW188" s="9"/>
      <c r="EX188" s="9"/>
    </row>
    <row r="189" spans="1:154" hidden="1" x14ac:dyDescent="0.35">
      <c r="A189" s="63"/>
      <c r="B189" s="59"/>
      <c r="C189" s="59"/>
      <c r="D189" s="59"/>
      <c r="E189" s="59"/>
      <c r="F189" s="59">
        <v>10</v>
      </c>
      <c r="G189" s="66" t="s">
        <v>348</v>
      </c>
      <c r="H189" s="108"/>
      <c r="I189" s="108"/>
      <c r="J189" s="108">
        <f t="shared" si="76"/>
        <v>0</v>
      </c>
      <c r="K189" s="105"/>
      <c r="L189" s="108"/>
      <c r="M189" s="109">
        <v>0</v>
      </c>
      <c r="N189" s="108"/>
      <c r="O189" s="110">
        <f t="shared" si="77"/>
        <v>0</v>
      </c>
      <c r="P189" s="110">
        <f t="shared" si="78"/>
        <v>0</v>
      </c>
      <c r="Q189" s="107"/>
      <c r="R189" s="40"/>
      <c r="S189" s="40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 s="40"/>
      <c r="AL189" s="40"/>
      <c r="AM189" s="40"/>
      <c r="AN189" s="40"/>
      <c r="AO189" s="40"/>
      <c r="AP189" s="40"/>
      <c r="AQ189" s="40"/>
      <c r="AR189" s="40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  <c r="BM189" s="9"/>
      <c r="BN189" s="9"/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/>
      <c r="CF189" s="9"/>
      <c r="CG189" s="9"/>
      <c r="CH189" s="9"/>
      <c r="CI189" s="9"/>
      <c r="CJ189" s="9"/>
      <c r="CK189" s="9"/>
      <c r="CL189" s="9"/>
      <c r="CM189" s="9"/>
      <c r="CN189" s="9"/>
      <c r="CO189" s="9"/>
      <c r="CP189" s="9"/>
      <c r="CQ189" s="9"/>
      <c r="CR189" s="9"/>
      <c r="CS189" s="9"/>
      <c r="CT189" s="9"/>
      <c r="CU189" s="9"/>
      <c r="CV189" s="9"/>
      <c r="CW189" s="9"/>
      <c r="CX189" s="9"/>
      <c r="CY189" s="9"/>
      <c r="CZ189" s="9"/>
      <c r="DA189" s="9"/>
      <c r="DB189" s="9"/>
      <c r="DC189" s="9"/>
      <c r="DD189" s="9"/>
      <c r="DE189" s="9"/>
      <c r="DF189" s="9"/>
      <c r="DG189" s="9"/>
      <c r="DH189" s="9"/>
      <c r="DI189" s="9"/>
      <c r="DJ189" s="9"/>
      <c r="DK189" s="9"/>
      <c r="DL189" s="9"/>
      <c r="DM189" s="9"/>
      <c r="DN189" s="9"/>
      <c r="DO189" s="9"/>
      <c r="DP189" s="9"/>
      <c r="DQ189" s="9"/>
      <c r="DR189" s="9"/>
      <c r="DS189" s="9"/>
      <c r="DT189" s="9"/>
      <c r="DU189" s="9"/>
      <c r="DV189" s="9"/>
      <c r="DW189" s="9"/>
      <c r="DX189" s="9"/>
      <c r="DY189" s="9"/>
      <c r="DZ189" s="9"/>
      <c r="EA189" s="9"/>
      <c r="EB189" s="9"/>
      <c r="EC189" s="9"/>
      <c r="ED189" s="9"/>
      <c r="EE189" s="9"/>
      <c r="EF189" s="9"/>
      <c r="EG189" s="9"/>
      <c r="EH189" s="9"/>
      <c r="EI189" s="9"/>
      <c r="EJ189" s="9"/>
      <c r="EK189" s="9"/>
      <c r="EL189" s="9"/>
      <c r="EM189" s="9"/>
      <c r="EN189" s="9"/>
      <c r="EO189" s="9"/>
      <c r="EP189" s="9"/>
      <c r="EQ189" s="9"/>
      <c r="ER189" s="9"/>
      <c r="ES189" s="9"/>
      <c r="ET189" s="9"/>
      <c r="EU189" s="9"/>
      <c r="EV189" s="9"/>
      <c r="EW189" s="9"/>
      <c r="EX189" s="9"/>
    </row>
    <row r="190" spans="1:154" hidden="1" x14ac:dyDescent="0.35">
      <c r="A190" s="63"/>
      <c r="B190" s="59"/>
      <c r="C190" s="59"/>
      <c r="D190" s="59"/>
      <c r="E190" s="59"/>
      <c r="F190" s="59">
        <v>11</v>
      </c>
      <c r="G190" s="66" t="s">
        <v>285</v>
      </c>
      <c r="H190" s="108"/>
      <c r="I190" s="108"/>
      <c r="J190" s="108">
        <f t="shared" si="76"/>
        <v>0</v>
      </c>
      <c r="K190" s="105"/>
      <c r="L190" s="108"/>
      <c r="M190" s="109">
        <v>0</v>
      </c>
      <c r="N190" s="108"/>
      <c r="O190" s="110">
        <f t="shared" si="77"/>
        <v>0</v>
      </c>
      <c r="P190" s="110">
        <f t="shared" si="78"/>
        <v>0</v>
      </c>
      <c r="Q190" s="107"/>
      <c r="R190" s="40"/>
      <c r="S190" s="40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 s="40"/>
      <c r="AL190" s="40"/>
      <c r="AM190" s="40"/>
      <c r="AN190" s="40"/>
      <c r="AO190" s="40"/>
      <c r="AP190" s="40"/>
      <c r="AQ190" s="40"/>
      <c r="AR190" s="40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  <c r="BO190" s="9"/>
      <c r="BP190" s="9"/>
      <c r="BQ190" s="9"/>
      <c r="BR190" s="9"/>
      <c r="BS190" s="9"/>
      <c r="BT190" s="9"/>
      <c r="BU190" s="9"/>
      <c r="BV190" s="9"/>
      <c r="BW190" s="9"/>
      <c r="BX190" s="9"/>
      <c r="BY190" s="9"/>
      <c r="BZ190" s="9"/>
      <c r="CA190" s="9"/>
      <c r="CB190" s="9"/>
      <c r="CC190" s="9"/>
      <c r="CD190" s="9"/>
      <c r="CE190" s="9"/>
      <c r="CF190" s="9"/>
      <c r="CG190" s="9"/>
      <c r="CH190" s="9"/>
      <c r="CI190" s="9"/>
      <c r="CJ190" s="9"/>
      <c r="CK190" s="9"/>
      <c r="CL190" s="9"/>
      <c r="CM190" s="9"/>
      <c r="CN190" s="9"/>
      <c r="CO190" s="9"/>
      <c r="CP190" s="9"/>
      <c r="CQ190" s="9"/>
      <c r="CR190" s="9"/>
      <c r="CS190" s="9"/>
      <c r="CT190" s="9"/>
      <c r="CU190" s="9"/>
      <c r="CV190" s="9"/>
      <c r="CW190" s="9"/>
      <c r="CX190" s="9"/>
      <c r="CY190" s="9"/>
      <c r="CZ190" s="9"/>
      <c r="DA190" s="9"/>
      <c r="DB190" s="9"/>
      <c r="DC190" s="9"/>
      <c r="DD190" s="9"/>
      <c r="DE190" s="9"/>
      <c r="DF190" s="9"/>
      <c r="DG190" s="9"/>
      <c r="DH190" s="9"/>
      <c r="DI190" s="9"/>
      <c r="DJ190" s="9"/>
      <c r="DK190" s="9"/>
      <c r="DL190" s="9"/>
      <c r="DM190" s="9"/>
      <c r="DN190" s="9"/>
      <c r="DO190" s="9"/>
      <c r="DP190" s="9"/>
      <c r="DQ190" s="9"/>
      <c r="DR190" s="9"/>
      <c r="DS190" s="9"/>
      <c r="DT190" s="9"/>
      <c r="DU190" s="9"/>
      <c r="DV190" s="9"/>
      <c r="DW190" s="9"/>
      <c r="DX190" s="9"/>
      <c r="DY190" s="9"/>
      <c r="DZ190" s="9"/>
      <c r="EA190" s="9"/>
      <c r="EB190" s="9"/>
      <c r="EC190" s="9"/>
      <c r="ED190" s="9"/>
      <c r="EE190" s="9"/>
      <c r="EF190" s="9"/>
      <c r="EG190" s="9"/>
      <c r="EH190" s="9"/>
      <c r="EI190" s="9"/>
      <c r="EJ190" s="9"/>
      <c r="EK190" s="9"/>
      <c r="EL190" s="9"/>
      <c r="EM190" s="9"/>
      <c r="EN190" s="9"/>
      <c r="EO190" s="9"/>
      <c r="EP190" s="9"/>
      <c r="EQ190" s="9"/>
      <c r="ER190" s="9"/>
      <c r="ES190" s="9"/>
      <c r="ET190" s="9"/>
      <c r="EU190" s="9"/>
      <c r="EV190" s="9"/>
      <c r="EW190" s="9"/>
      <c r="EX190" s="9"/>
    </row>
    <row r="191" spans="1:154" ht="45" hidden="1" x14ac:dyDescent="0.35">
      <c r="A191" s="63"/>
      <c r="B191" s="59"/>
      <c r="C191" s="59"/>
      <c r="D191" s="59"/>
      <c r="E191" s="59"/>
      <c r="F191" s="59">
        <v>12</v>
      </c>
      <c r="G191" s="66" t="s">
        <v>296</v>
      </c>
      <c r="H191" s="108"/>
      <c r="I191" s="108"/>
      <c r="J191" s="108">
        <f t="shared" si="76"/>
        <v>0</v>
      </c>
      <c r="K191" s="105"/>
      <c r="L191" s="108"/>
      <c r="M191" s="109">
        <v>0</v>
      </c>
      <c r="N191" s="108"/>
      <c r="O191" s="110">
        <f t="shared" si="77"/>
        <v>0</v>
      </c>
      <c r="P191" s="110">
        <f t="shared" si="78"/>
        <v>0</v>
      </c>
      <c r="Q191" s="107"/>
      <c r="R191" s="40"/>
      <c r="S191" s="40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 s="40"/>
      <c r="AL191" s="40"/>
      <c r="AM191" s="40"/>
      <c r="AN191" s="40"/>
      <c r="AO191" s="40"/>
      <c r="AP191" s="40"/>
      <c r="AQ191" s="40"/>
      <c r="AR191" s="40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  <c r="BM191" s="9"/>
      <c r="BN191" s="9"/>
      <c r="BO191" s="9"/>
      <c r="BP191" s="9"/>
      <c r="BQ191" s="9"/>
      <c r="BR191" s="9"/>
      <c r="BS191" s="9"/>
      <c r="BT191" s="9"/>
      <c r="BU191" s="9"/>
      <c r="BV191" s="9"/>
      <c r="BW191" s="9"/>
      <c r="BX191" s="9"/>
      <c r="BY191" s="9"/>
      <c r="BZ191" s="9"/>
      <c r="CA191" s="9"/>
      <c r="CB191" s="9"/>
      <c r="CC191" s="9"/>
      <c r="CD191" s="9"/>
      <c r="CE191" s="9"/>
      <c r="CF191" s="9"/>
      <c r="CG191" s="9"/>
      <c r="CH191" s="9"/>
      <c r="CI191" s="9"/>
      <c r="CJ191" s="9"/>
      <c r="CK191" s="9"/>
      <c r="CL191" s="9"/>
      <c r="CM191" s="9"/>
      <c r="CN191" s="9"/>
      <c r="CO191" s="9"/>
      <c r="CP191" s="9"/>
      <c r="CQ191" s="9"/>
      <c r="CR191" s="9"/>
      <c r="CS191" s="9"/>
      <c r="CT191" s="9"/>
      <c r="CU191" s="9"/>
      <c r="CV191" s="9"/>
      <c r="CW191" s="9"/>
      <c r="CX191" s="9"/>
      <c r="CY191" s="9"/>
      <c r="CZ191" s="9"/>
      <c r="DA191" s="9"/>
      <c r="DB191" s="9"/>
      <c r="DC191" s="9"/>
      <c r="DD191" s="9"/>
      <c r="DE191" s="9"/>
      <c r="DF191" s="9"/>
      <c r="DG191" s="9"/>
      <c r="DH191" s="9"/>
      <c r="DI191" s="9"/>
      <c r="DJ191" s="9"/>
      <c r="DK191" s="9"/>
      <c r="DL191" s="9"/>
      <c r="DM191" s="9"/>
      <c r="DN191" s="9"/>
      <c r="DO191" s="9"/>
      <c r="DP191" s="9"/>
      <c r="DQ191" s="9"/>
      <c r="DR191" s="9"/>
      <c r="DS191" s="9"/>
      <c r="DT191" s="9"/>
      <c r="DU191" s="9"/>
      <c r="DV191" s="9"/>
      <c r="DW191" s="9"/>
      <c r="DX191" s="9"/>
      <c r="DY191" s="9"/>
      <c r="DZ191" s="9"/>
      <c r="EA191" s="9"/>
      <c r="EB191" s="9"/>
      <c r="EC191" s="9"/>
      <c r="ED191" s="9"/>
      <c r="EE191" s="9"/>
      <c r="EF191" s="9"/>
      <c r="EG191" s="9"/>
      <c r="EH191" s="9"/>
      <c r="EI191" s="9"/>
      <c r="EJ191" s="9"/>
      <c r="EK191" s="9"/>
      <c r="EL191" s="9"/>
      <c r="EM191" s="9"/>
      <c r="EN191" s="9"/>
      <c r="EO191" s="9"/>
      <c r="EP191" s="9"/>
      <c r="EQ191" s="9"/>
      <c r="ER191" s="9"/>
      <c r="ES191" s="9"/>
      <c r="ET191" s="9"/>
      <c r="EU191" s="9"/>
      <c r="EV191" s="9"/>
      <c r="EW191" s="9"/>
      <c r="EX191" s="9"/>
    </row>
    <row r="192" spans="1:154" x14ac:dyDescent="0.35">
      <c r="A192" s="63"/>
      <c r="B192" s="59"/>
      <c r="C192" s="59"/>
      <c r="D192" s="59"/>
      <c r="E192" s="59"/>
      <c r="F192" s="59">
        <v>13</v>
      </c>
      <c r="G192" s="66" t="s">
        <v>297</v>
      </c>
      <c r="H192" s="108"/>
      <c r="I192" s="108"/>
      <c r="J192" s="108">
        <f t="shared" si="76"/>
        <v>0</v>
      </c>
      <c r="K192" s="105"/>
      <c r="L192" s="108"/>
      <c r="M192" s="109">
        <v>0</v>
      </c>
      <c r="N192" s="108"/>
      <c r="O192" s="110">
        <f t="shared" si="77"/>
        <v>0</v>
      </c>
      <c r="P192" s="110">
        <f t="shared" si="78"/>
        <v>0</v>
      </c>
      <c r="Q192" s="107"/>
      <c r="R192" s="40"/>
      <c r="S192" s="40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 s="40"/>
      <c r="AL192" s="40"/>
      <c r="AM192" s="40"/>
      <c r="AN192" s="40"/>
      <c r="AO192" s="40"/>
      <c r="AP192" s="40"/>
      <c r="AQ192" s="40"/>
      <c r="AR192" s="40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  <c r="BO192" s="9"/>
      <c r="BP192" s="9"/>
      <c r="BQ192" s="9"/>
      <c r="BR192" s="9"/>
      <c r="BS192" s="9"/>
      <c r="BT192" s="9"/>
      <c r="BU192" s="9"/>
      <c r="BV192" s="9"/>
      <c r="BW192" s="9"/>
      <c r="BX192" s="9"/>
      <c r="BY192" s="9"/>
      <c r="BZ192" s="9"/>
      <c r="CA192" s="9"/>
      <c r="CB192" s="9"/>
      <c r="CC192" s="9"/>
      <c r="CD192" s="9"/>
      <c r="CE192" s="9"/>
      <c r="CF192" s="9"/>
      <c r="CG192" s="9"/>
      <c r="CH192" s="9"/>
      <c r="CI192" s="9"/>
      <c r="CJ192" s="9"/>
      <c r="CK192" s="9"/>
      <c r="CL192" s="9"/>
      <c r="CM192" s="9"/>
      <c r="CN192" s="9"/>
      <c r="CO192" s="9"/>
      <c r="CP192" s="9"/>
      <c r="CQ192" s="9"/>
      <c r="CR192" s="9"/>
      <c r="CS192" s="9"/>
      <c r="CT192" s="9"/>
      <c r="CU192" s="9"/>
      <c r="CV192" s="9"/>
      <c r="CW192" s="9"/>
      <c r="CX192" s="9"/>
      <c r="CY192" s="9"/>
      <c r="CZ192" s="9"/>
      <c r="DA192" s="9"/>
      <c r="DB192" s="9"/>
      <c r="DC192" s="9"/>
      <c r="DD192" s="9"/>
      <c r="DE192" s="9"/>
      <c r="DF192" s="9"/>
      <c r="DG192" s="9"/>
      <c r="DH192" s="9"/>
      <c r="DI192" s="9"/>
      <c r="DJ192" s="9"/>
      <c r="DK192" s="9"/>
      <c r="DL192" s="9"/>
      <c r="DM192" s="9"/>
      <c r="DN192" s="9"/>
      <c r="DO192" s="9"/>
      <c r="DP192" s="9"/>
      <c r="DQ192" s="9"/>
      <c r="DR192" s="9"/>
      <c r="DS192" s="9"/>
      <c r="DT192" s="9"/>
      <c r="DU192" s="9"/>
      <c r="DV192" s="9"/>
      <c r="DW192" s="9"/>
      <c r="DX192" s="9"/>
      <c r="DY192" s="9"/>
      <c r="DZ192" s="9"/>
      <c r="EA192" s="9"/>
      <c r="EB192" s="9"/>
      <c r="EC192" s="9"/>
      <c r="ED192" s="9"/>
      <c r="EE192" s="9"/>
      <c r="EF192" s="9"/>
      <c r="EG192" s="9"/>
      <c r="EH192" s="9"/>
      <c r="EI192" s="9"/>
      <c r="EJ192" s="9"/>
      <c r="EK192" s="9"/>
      <c r="EL192" s="9"/>
      <c r="EM192" s="9"/>
      <c r="EN192" s="9"/>
      <c r="EO192" s="9"/>
      <c r="EP192" s="9"/>
      <c r="EQ192" s="9"/>
      <c r="ER192" s="9"/>
      <c r="ES192" s="9"/>
      <c r="ET192" s="9"/>
      <c r="EU192" s="9"/>
      <c r="EV192" s="9"/>
      <c r="EW192" s="9"/>
      <c r="EX192" s="9"/>
    </row>
    <row r="193" spans="1:154" hidden="1" x14ac:dyDescent="0.35">
      <c r="A193" s="63"/>
      <c r="B193" s="59"/>
      <c r="C193" s="59"/>
      <c r="D193" s="59"/>
      <c r="E193" s="59"/>
      <c r="F193" s="59">
        <v>14</v>
      </c>
      <c r="G193" s="66" t="s">
        <v>271</v>
      </c>
      <c r="H193" s="108"/>
      <c r="I193" s="108"/>
      <c r="J193" s="108">
        <f t="shared" si="76"/>
        <v>0</v>
      </c>
      <c r="K193" s="105"/>
      <c r="L193" s="108"/>
      <c r="M193" s="109">
        <v>0</v>
      </c>
      <c r="N193" s="108"/>
      <c r="O193" s="110">
        <f t="shared" si="77"/>
        <v>0</v>
      </c>
      <c r="P193" s="110">
        <f t="shared" si="78"/>
        <v>0</v>
      </c>
      <c r="Q193" s="107"/>
      <c r="R193" s="40"/>
      <c r="S193" s="40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 s="40"/>
      <c r="AL193" s="40"/>
      <c r="AM193" s="40"/>
      <c r="AN193" s="40"/>
      <c r="AO193" s="40"/>
      <c r="AP193" s="40"/>
      <c r="AQ193" s="40"/>
      <c r="AR193" s="40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  <c r="BO193" s="9"/>
      <c r="BP193" s="9"/>
      <c r="BQ193" s="9"/>
      <c r="BR193" s="9"/>
      <c r="BS193" s="9"/>
      <c r="BT193" s="9"/>
      <c r="BU193" s="9"/>
      <c r="BV193" s="9"/>
      <c r="BW193" s="9"/>
      <c r="BX193" s="9"/>
      <c r="BY193" s="9"/>
      <c r="BZ193" s="9"/>
      <c r="CA193" s="9"/>
      <c r="CB193" s="9"/>
      <c r="CC193" s="9"/>
      <c r="CD193" s="9"/>
      <c r="CE193" s="9"/>
      <c r="CF193" s="9"/>
      <c r="CG193" s="9"/>
      <c r="CH193" s="9"/>
      <c r="CI193" s="9"/>
      <c r="CJ193" s="9"/>
      <c r="CK193" s="9"/>
      <c r="CL193" s="9"/>
      <c r="CM193" s="9"/>
      <c r="CN193" s="9"/>
      <c r="CO193" s="9"/>
      <c r="CP193" s="9"/>
      <c r="CQ193" s="9"/>
      <c r="CR193" s="9"/>
      <c r="CS193" s="9"/>
      <c r="CT193" s="9"/>
      <c r="CU193" s="9"/>
      <c r="CV193" s="9"/>
      <c r="CW193" s="9"/>
      <c r="CX193" s="9"/>
      <c r="CY193" s="9"/>
      <c r="CZ193" s="9"/>
      <c r="DA193" s="9"/>
      <c r="DB193" s="9"/>
      <c r="DC193" s="9"/>
      <c r="DD193" s="9"/>
      <c r="DE193" s="9"/>
      <c r="DF193" s="9"/>
      <c r="DG193" s="9"/>
      <c r="DH193" s="9"/>
      <c r="DI193" s="9"/>
      <c r="DJ193" s="9"/>
      <c r="DK193" s="9"/>
      <c r="DL193" s="9"/>
      <c r="DM193" s="9"/>
      <c r="DN193" s="9"/>
      <c r="DO193" s="9"/>
      <c r="DP193" s="9"/>
      <c r="DQ193" s="9"/>
      <c r="DR193" s="9"/>
      <c r="DS193" s="9"/>
      <c r="DT193" s="9"/>
      <c r="DU193" s="9"/>
      <c r="DV193" s="9"/>
      <c r="DW193" s="9"/>
      <c r="DX193" s="9"/>
      <c r="DY193" s="9"/>
      <c r="DZ193" s="9"/>
      <c r="EA193" s="9"/>
      <c r="EB193" s="9"/>
      <c r="EC193" s="9"/>
      <c r="ED193" s="9"/>
      <c r="EE193" s="9"/>
      <c r="EF193" s="9"/>
      <c r="EG193" s="9"/>
      <c r="EH193" s="9"/>
      <c r="EI193" s="9"/>
      <c r="EJ193" s="9"/>
      <c r="EK193" s="9"/>
      <c r="EL193" s="9"/>
      <c r="EM193" s="9"/>
      <c r="EN193" s="9"/>
      <c r="EO193" s="9"/>
      <c r="EP193" s="9"/>
      <c r="EQ193" s="9"/>
      <c r="ER193" s="9"/>
      <c r="ES193" s="9"/>
      <c r="ET193" s="9"/>
      <c r="EU193" s="9"/>
      <c r="EV193" s="9"/>
      <c r="EW193" s="9"/>
      <c r="EX193" s="9"/>
    </row>
    <row r="194" spans="1:154" ht="45" hidden="1" x14ac:dyDescent="0.35">
      <c r="A194" s="63"/>
      <c r="B194" s="59"/>
      <c r="C194" s="59"/>
      <c r="D194" s="59"/>
      <c r="E194" s="59"/>
      <c r="F194" s="59">
        <v>15</v>
      </c>
      <c r="G194" s="66" t="s">
        <v>298</v>
      </c>
      <c r="H194" s="108"/>
      <c r="I194" s="108"/>
      <c r="J194" s="108">
        <f t="shared" si="76"/>
        <v>0</v>
      </c>
      <c r="K194" s="105"/>
      <c r="L194" s="108"/>
      <c r="M194" s="109">
        <v>0</v>
      </c>
      <c r="N194" s="108"/>
      <c r="O194" s="110">
        <f t="shared" si="77"/>
        <v>0</v>
      </c>
      <c r="P194" s="110">
        <f t="shared" si="78"/>
        <v>0</v>
      </c>
      <c r="Q194" s="107"/>
      <c r="R194" s="40"/>
      <c r="S194" s="40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 s="40"/>
      <c r="AL194" s="40"/>
      <c r="AM194" s="40"/>
      <c r="AN194" s="40"/>
      <c r="AO194" s="40"/>
      <c r="AP194" s="40"/>
      <c r="AQ194" s="40"/>
      <c r="AR194" s="40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  <c r="BO194" s="9"/>
      <c r="BP194" s="9"/>
      <c r="BQ194" s="9"/>
      <c r="BR194" s="9"/>
      <c r="BS194" s="9"/>
      <c r="BT194" s="9"/>
      <c r="BU194" s="9"/>
      <c r="BV194" s="9"/>
      <c r="BW194" s="9"/>
      <c r="BX194" s="9"/>
      <c r="BY194" s="9"/>
      <c r="BZ194" s="9"/>
      <c r="CA194" s="9"/>
      <c r="CB194" s="9"/>
      <c r="CC194" s="9"/>
      <c r="CD194" s="9"/>
      <c r="CE194" s="9"/>
      <c r="CF194" s="9"/>
      <c r="CG194" s="9"/>
      <c r="CH194" s="9"/>
      <c r="CI194" s="9"/>
      <c r="CJ194" s="9"/>
      <c r="CK194" s="9"/>
      <c r="CL194" s="9"/>
      <c r="CM194" s="9"/>
      <c r="CN194" s="9"/>
      <c r="CO194" s="9"/>
      <c r="CP194" s="9"/>
      <c r="CQ194" s="9"/>
      <c r="CR194" s="9"/>
      <c r="CS194" s="9"/>
      <c r="CT194" s="9"/>
      <c r="CU194" s="9"/>
      <c r="CV194" s="9"/>
      <c r="CW194" s="9"/>
      <c r="CX194" s="9"/>
      <c r="CY194" s="9"/>
      <c r="CZ194" s="9"/>
      <c r="DA194" s="9"/>
      <c r="DB194" s="9"/>
      <c r="DC194" s="9"/>
      <c r="DD194" s="9"/>
      <c r="DE194" s="9"/>
      <c r="DF194" s="9"/>
      <c r="DG194" s="9"/>
      <c r="DH194" s="9"/>
      <c r="DI194" s="9"/>
      <c r="DJ194" s="9"/>
      <c r="DK194" s="9"/>
      <c r="DL194" s="9"/>
      <c r="DM194" s="9"/>
      <c r="DN194" s="9"/>
      <c r="DO194" s="9"/>
      <c r="DP194" s="9"/>
      <c r="DQ194" s="9"/>
      <c r="DR194" s="9"/>
      <c r="DS194" s="9"/>
      <c r="DT194" s="9"/>
      <c r="DU194" s="9"/>
      <c r="DV194" s="9"/>
      <c r="DW194" s="9"/>
      <c r="DX194" s="9"/>
      <c r="DY194" s="9"/>
      <c r="DZ194" s="9"/>
      <c r="EA194" s="9"/>
      <c r="EB194" s="9"/>
      <c r="EC194" s="9"/>
      <c r="ED194" s="9"/>
      <c r="EE194" s="9"/>
      <c r="EF194" s="9"/>
      <c r="EG194" s="9"/>
      <c r="EH194" s="9"/>
      <c r="EI194" s="9"/>
      <c r="EJ194" s="9"/>
      <c r="EK194" s="9"/>
      <c r="EL194" s="9"/>
      <c r="EM194" s="9"/>
      <c r="EN194" s="9"/>
      <c r="EO194" s="9"/>
      <c r="EP194" s="9"/>
      <c r="EQ194" s="9"/>
      <c r="ER194" s="9"/>
      <c r="ES194" s="9"/>
      <c r="ET194" s="9"/>
      <c r="EU194" s="9"/>
      <c r="EV194" s="9"/>
      <c r="EW194" s="9"/>
      <c r="EX194" s="9"/>
    </row>
    <row r="195" spans="1:154" x14ac:dyDescent="0.35">
      <c r="A195" s="63"/>
      <c r="B195" s="59"/>
      <c r="C195" s="59"/>
      <c r="D195" s="59"/>
      <c r="E195" s="59"/>
      <c r="F195" s="59">
        <v>17</v>
      </c>
      <c r="G195" s="66" t="s">
        <v>273</v>
      </c>
      <c r="H195" s="108"/>
      <c r="I195" s="108"/>
      <c r="J195" s="108">
        <f t="shared" si="76"/>
        <v>0</v>
      </c>
      <c r="K195" s="105"/>
      <c r="L195" s="108"/>
      <c r="M195" s="109">
        <v>0</v>
      </c>
      <c r="N195" s="108"/>
      <c r="O195" s="110">
        <f t="shared" si="77"/>
        <v>0</v>
      </c>
      <c r="P195" s="110">
        <f t="shared" si="78"/>
        <v>0</v>
      </c>
      <c r="Q195" s="107"/>
      <c r="R195" s="40"/>
      <c r="S195" s="40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 s="40"/>
      <c r="AL195" s="40"/>
      <c r="AM195" s="40"/>
      <c r="AN195" s="40"/>
      <c r="AO195" s="40"/>
      <c r="AP195" s="40"/>
      <c r="AQ195" s="40"/>
      <c r="AR195" s="40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  <c r="BM195" s="9"/>
      <c r="BN195" s="9"/>
      <c r="BO195" s="9"/>
      <c r="BP195" s="9"/>
      <c r="BQ195" s="9"/>
      <c r="BR195" s="9"/>
      <c r="BS195" s="9"/>
      <c r="BT195" s="9"/>
      <c r="BU195" s="9"/>
      <c r="BV195" s="9"/>
      <c r="BW195" s="9"/>
      <c r="BX195" s="9"/>
      <c r="BY195" s="9"/>
      <c r="BZ195" s="9"/>
      <c r="CA195" s="9"/>
      <c r="CB195" s="9"/>
      <c r="CC195" s="9"/>
      <c r="CD195" s="9"/>
      <c r="CE195" s="9"/>
      <c r="CF195" s="9"/>
      <c r="CG195" s="9"/>
      <c r="CH195" s="9"/>
      <c r="CI195" s="9"/>
      <c r="CJ195" s="9"/>
      <c r="CK195" s="9"/>
      <c r="CL195" s="9"/>
      <c r="CM195" s="9"/>
      <c r="CN195" s="9"/>
      <c r="CO195" s="9"/>
      <c r="CP195" s="9"/>
      <c r="CQ195" s="9"/>
      <c r="CR195" s="9"/>
      <c r="CS195" s="9"/>
      <c r="CT195" s="9"/>
      <c r="CU195" s="9"/>
      <c r="CV195" s="9"/>
      <c r="CW195" s="9"/>
      <c r="CX195" s="9"/>
      <c r="CY195" s="9"/>
      <c r="CZ195" s="9"/>
      <c r="DA195" s="9"/>
      <c r="DB195" s="9"/>
      <c r="DC195" s="9"/>
      <c r="DD195" s="9"/>
      <c r="DE195" s="9"/>
      <c r="DF195" s="9"/>
      <c r="DG195" s="9"/>
      <c r="DH195" s="9"/>
      <c r="DI195" s="9"/>
      <c r="DJ195" s="9"/>
      <c r="DK195" s="9"/>
      <c r="DL195" s="9"/>
      <c r="DM195" s="9"/>
      <c r="DN195" s="9"/>
      <c r="DO195" s="9"/>
      <c r="DP195" s="9"/>
      <c r="DQ195" s="9"/>
      <c r="DR195" s="9"/>
      <c r="DS195" s="9"/>
      <c r="DT195" s="9"/>
      <c r="DU195" s="9"/>
      <c r="DV195" s="9"/>
      <c r="DW195" s="9"/>
      <c r="DX195" s="9"/>
      <c r="DY195" s="9"/>
      <c r="DZ195" s="9"/>
      <c r="EA195" s="9"/>
      <c r="EB195" s="9"/>
      <c r="EC195" s="9"/>
      <c r="ED195" s="9"/>
      <c r="EE195" s="9"/>
      <c r="EF195" s="9"/>
      <c r="EG195" s="9"/>
      <c r="EH195" s="9"/>
      <c r="EI195" s="9"/>
      <c r="EJ195" s="9"/>
      <c r="EK195" s="9"/>
      <c r="EL195" s="9"/>
      <c r="EM195" s="9"/>
      <c r="EN195" s="9"/>
      <c r="EO195" s="9"/>
      <c r="EP195" s="9"/>
      <c r="EQ195" s="9"/>
      <c r="ER195" s="9"/>
      <c r="ES195" s="9"/>
      <c r="ET195" s="9"/>
      <c r="EU195" s="9"/>
      <c r="EV195" s="9"/>
      <c r="EW195" s="9"/>
      <c r="EX195" s="9"/>
    </row>
    <row r="196" spans="1:154" x14ac:dyDescent="0.35">
      <c r="A196" s="63"/>
      <c r="B196" s="59"/>
      <c r="C196" s="59"/>
      <c r="D196" s="59"/>
      <c r="E196" s="59"/>
      <c r="F196" s="59" t="s">
        <v>90</v>
      </c>
      <c r="G196" s="66" t="s">
        <v>272</v>
      </c>
      <c r="H196" s="108"/>
      <c r="I196" s="108"/>
      <c r="J196" s="108">
        <f t="shared" si="76"/>
        <v>0</v>
      </c>
      <c r="K196" s="105"/>
      <c r="L196" s="108"/>
      <c r="M196" s="109">
        <v>0</v>
      </c>
      <c r="N196" s="108"/>
      <c r="O196" s="110">
        <f t="shared" si="77"/>
        <v>0</v>
      </c>
      <c r="P196" s="110">
        <f t="shared" si="78"/>
        <v>0</v>
      </c>
      <c r="Q196" s="107"/>
      <c r="R196" s="40"/>
      <c r="S196" s="40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 s="40"/>
      <c r="AL196" s="40"/>
      <c r="AM196" s="40"/>
      <c r="AN196" s="40"/>
      <c r="AO196" s="40"/>
      <c r="AP196" s="40"/>
      <c r="AQ196" s="40"/>
      <c r="AR196" s="40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  <c r="BO196" s="9"/>
      <c r="BP196" s="9"/>
      <c r="BQ196" s="9"/>
      <c r="BR196" s="9"/>
      <c r="BS196" s="9"/>
      <c r="BT196" s="9"/>
      <c r="BU196" s="9"/>
      <c r="BV196" s="9"/>
      <c r="BW196" s="9"/>
      <c r="BX196" s="9"/>
      <c r="BY196" s="9"/>
      <c r="BZ196" s="9"/>
      <c r="CA196" s="9"/>
      <c r="CB196" s="9"/>
      <c r="CC196" s="9"/>
      <c r="CD196" s="9"/>
      <c r="CE196" s="9"/>
      <c r="CF196" s="9"/>
      <c r="CG196" s="9"/>
      <c r="CH196" s="9"/>
      <c r="CI196" s="9"/>
      <c r="CJ196" s="9"/>
      <c r="CK196" s="9"/>
      <c r="CL196" s="9"/>
      <c r="CM196" s="9"/>
      <c r="CN196" s="9"/>
      <c r="CO196" s="9"/>
      <c r="CP196" s="9"/>
      <c r="CQ196" s="9"/>
      <c r="CR196" s="9"/>
      <c r="CS196" s="9"/>
      <c r="CT196" s="9"/>
      <c r="CU196" s="9"/>
      <c r="CV196" s="9"/>
      <c r="CW196" s="9"/>
      <c r="CX196" s="9"/>
      <c r="CY196" s="9"/>
      <c r="CZ196" s="9"/>
      <c r="DA196" s="9"/>
      <c r="DB196" s="9"/>
      <c r="DC196" s="9"/>
      <c r="DD196" s="9"/>
      <c r="DE196" s="9"/>
      <c r="DF196" s="9"/>
      <c r="DG196" s="9"/>
      <c r="DH196" s="9"/>
      <c r="DI196" s="9"/>
      <c r="DJ196" s="9"/>
      <c r="DK196" s="9"/>
      <c r="DL196" s="9"/>
      <c r="DM196" s="9"/>
      <c r="DN196" s="9"/>
      <c r="DO196" s="9"/>
      <c r="DP196" s="9"/>
      <c r="DQ196" s="9"/>
      <c r="DR196" s="9"/>
      <c r="DS196" s="9"/>
      <c r="DT196" s="9"/>
      <c r="DU196" s="9"/>
      <c r="DV196" s="9"/>
      <c r="DW196" s="9"/>
      <c r="DX196" s="9"/>
      <c r="DY196" s="9"/>
      <c r="DZ196" s="9"/>
      <c r="EA196" s="9"/>
      <c r="EB196" s="9"/>
      <c r="EC196" s="9"/>
      <c r="ED196" s="9"/>
      <c r="EE196" s="9"/>
      <c r="EF196" s="9"/>
      <c r="EG196" s="9"/>
      <c r="EH196" s="9"/>
      <c r="EI196" s="9"/>
      <c r="EJ196" s="9"/>
      <c r="EK196" s="9"/>
      <c r="EL196" s="9"/>
      <c r="EM196" s="9"/>
      <c r="EN196" s="9"/>
      <c r="EO196" s="9"/>
      <c r="EP196" s="9"/>
      <c r="EQ196" s="9"/>
      <c r="ER196" s="9"/>
      <c r="ES196" s="9"/>
      <c r="ET196" s="9"/>
      <c r="EU196" s="9"/>
      <c r="EV196" s="9"/>
      <c r="EW196" s="9"/>
      <c r="EX196" s="9"/>
    </row>
    <row r="197" spans="1:154" x14ac:dyDescent="0.35">
      <c r="A197" s="63"/>
      <c r="B197" s="59"/>
      <c r="C197" s="59"/>
      <c r="D197" s="59"/>
      <c r="E197" s="59" t="s">
        <v>30</v>
      </c>
      <c r="F197" s="59"/>
      <c r="G197" s="64" t="s">
        <v>116</v>
      </c>
      <c r="H197" s="108">
        <f>H198</f>
        <v>0</v>
      </c>
      <c r="I197" s="108">
        <f>I198</f>
        <v>0</v>
      </c>
      <c r="J197" s="108">
        <f t="shared" si="76"/>
        <v>0</v>
      </c>
      <c r="K197" s="105"/>
      <c r="L197" s="108">
        <f>L198</f>
        <v>0</v>
      </c>
      <c r="M197" s="109">
        <v>0</v>
      </c>
      <c r="N197" s="108">
        <f>N198</f>
        <v>0</v>
      </c>
      <c r="O197" s="110">
        <f>O198</f>
        <v>0</v>
      </c>
      <c r="P197" s="110">
        <f t="shared" si="78"/>
        <v>0</v>
      </c>
      <c r="Q197" s="107"/>
      <c r="R197" s="40"/>
      <c r="S197" s="40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 s="40"/>
      <c r="AL197" s="40"/>
      <c r="AM197" s="40"/>
      <c r="AN197" s="40"/>
      <c r="AO197" s="40"/>
      <c r="AP197" s="40"/>
      <c r="AQ197" s="40"/>
      <c r="AR197" s="40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  <c r="BO197" s="9"/>
      <c r="BP197" s="9"/>
      <c r="BQ197" s="9"/>
      <c r="BR197" s="9"/>
      <c r="BS197" s="9"/>
      <c r="BT197" s="9"/>
      <c r="BU197" s="9"/>
      <c r="BV197" s="9"/>
      <c r="BW197" s="9"/>
      <c r="BX197" s="9"/>
      <c r="BY197" s="9"/>
      <c r="BZ197" s="9"/>
      <c r="CA197" s="9"/>
      <c r="CB197" s="9"/>
      <c r="CC197" s="9"/>
      <c r="CD197" s="9"/>
      <c r="CE197" s="9"/>
      <c r="CF197" s="9"/>
      <c r="CG197" s="9"/>
      <c r="CH197" s="9"/>
      <c r="CI197" s="9"/>
      <c r="CJ197" s="9"/>
      <c r="CK197" s="9"/>
      <c r="CL197" s="9"/>
      <c r="CM197" s="9"/>
      <c r="CN197" s="9"/>
      <c r="CO197" s="9"/>
      <c r="CP197" s="9"/>
      <c r="CQ197" s="9"/>
      <c r="CR197" s="9"/>
      <c r="CS197" s="9"/>
      <c r="CT197" s="9"/>
      <c r="CU197" s="9"/>
      <c r="CV197" s="9"/>
      <c r="CW197" s="9"/>
      <c r="CX197" s="9"/>
      <c r="CY197" s="9"/>
      <c r="CZ197" s="9"/>
      <c r="DA197" s="9"/>
      <c r="DB197" s="9"/>
      <c r="DC197" s="9"/>
      <c r="DD197" s="9"/>
      <c r="DE197" s="9"/>
      <c r="DF197" s="9"/>
      <c r="DG197" s="9"/>
      <c r="DH197" s="9"/>
      <c r="DI197" s="9"/>
      <c r="DJ197" s="9"/>
      <c r="DK197" s="9"/>
      <c r="DL197" s="9"/>
      <c r="DM197" s="9"/>
      <c r="DN197" s="9"/>
      <c r="DO197" s="9"/>
      <c r="DP197" s="9"/>
      <c r="DQ197" s="9"/>
      <c r="DR197" s="9"/>
      <c r="DS197" s="9"/>
      <c r="DT197" s="9"/>
      <c r="DU197" s="9"/>
      <c r="DV197" s="9"/>
      <c r="DW197" s="9"/>
      <c r="DX197" s="9"/>
      <c r="DY197" s="9"/>
      <c r="DZ197" s="9"/>
      <c r="EA197" s="9"/>
      <c r="EB197" s="9"/>
      <c r="EC197" s="9"/>
      <c r="ED197" s="9"/>
      <c r="EE197" s="9"/>
      <c r="EF197" s="9"/>
      <c r="EG197" s="9"/>
      <c r="EH197" s="9"/>
      <c r="EI197" s="9"/>
      <c r="EJ197" s="9"/>
      <c r="EK197" s="9"/>
      <c r="EL197" s="9"/>
      <c r="EM197" s="9"/>
      <c r="EN197" s="9"/>
      <c r="EO197" s="9"/>
      <c r="EP197" s="9"/>
      <c r="EQ197" s="9"/>
      <c r="ER197" s="9"/>
      <c r="ES197" s="9"/>
      <c r="ET197" s="9"/>
      <c r="EU197" s="9"/>
      <c r="EV197" s="9"/>
      <c r="EW197" s="9"/>
      <c r="EX197" s="9"/>
    </row>
    <row r="198" spans="1:154" x14ac:dyDescent="0.35">
      <c r="A198" s="63"/>
      <c r="B198" s="59"/>
      <c r="C198" s="59"/>
      <c r="D198" s="59"/>
      <c r="E198" s="59"/>
      <c r="F198" s="59" t="s">
        <v>33</v>
      </c>
      <c r="G198" s="66" t="s">
        <v>117</v>
      </c>
      <c r="H198" s="108"/>
      <c r="I198" s="108"/>
      <c r="J198" s="108">
        <f t="shared" si="76"/>
        <v>0</v>
      </c>
      <c r="K198" s="105"/>
      <c r="L198" s="108"/>
      <c r="M198" s="109">
        <v>0</v>
      </c>
      <c r="N198" s="108"/>
      <c r="O198" s="110">
        <f t="shared" si="77"/>
        <v>0</v>
      </c>
      <c r="P198" s="110">
        <f t="shared" si="78"/>
        <v>0</v>
      </c>
      <c r="Q198" s="107"/>
      <c r="R198" s="40"/>
      <c r="S198" s="40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 s="40"/>
      <c r="AL198" s="40"/>
      <c r="AM198" s="40"/>
      <c r="AN198" s="40"/>
      <c r="AO198" s="40"/>
      <c r="AP198" s="40"/>
      <c r="AQ198" s="40"/>
      <c r="AR198" s="40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  <c r="BM198" s="9"/>
      <c r="BN198" s="9"/>
      <c r="BO198" s="9"/>
      <c r="BP198" s="9"/>
      <c r="BQ198" s="9"/>
      <c r="BR198" s="9"/>
      <c r="BS198" s="9"/>
      <c r="BT198" s="9"/>
      <c r="BU198" s="9"/>
      <c r="BV198" s="9"/>
      <c r="BW198" s="9"/>
      <c r="BX198" s="9"/>
      <c r="BY198" s="9"/>
      <c r="BZ198" s="9"/>
      <c r="CA198" s="9"/>
      <c r="CB198" s="9"/>
      <c r="CC198" s="9"/>
      <c r="CD198" s="9"/>
      <c r="CE198" s="9"/>
      <c r="CF198" s="9"/>
      <c r="CG198" s="9"/>
      <c r="CH198" s="9"/>
      <c r="CI198" s="9"/>
      <c r="CJ198" s="9"/>
      <c r="CK198" s="9"/>
      <c r="CL198" s="9"/>
      <c r="CM198" s="9"/>
      <c r="CN198" s="9"/>
      <c r="CO198" s="9"/>
      <c r="CP198" s="9"/>
      <c r="CQ198" s="9"/>
      <c r="CR198" s="9"/>
      <c r="CS198" s="9"/>
      <c r="CT198" s="9"/>
      <c r="CU198" s="9"/>
      <c r="CV198" s="9"/>
      <c r="CW198" s="9"/>
      <c r="CX198" s="9"/>
      <c r="CY198" s="9"/>
      <c r="CZ198" s="9"/>
      <c r="DA198" s="9"/>
      <c r="DB198" s="9"/>
      <c r="DC198" s="9"/>
      <c r="DD198" s="9"/>
      <c r="DE198" s="9"/>
      <c r="DF198" s="9"/>
      <c r="DG198" s="9"/>
      <c r="DH198" s="9"/>
      <c r="DI198" s="9"/>
      <c r="DJ198" s="9"/>
      <c r="DK198" s="9"/>
      <c r="DL198" s="9"/>
      <c r="DM198" s="9"/>
      <c r="DN198" s="9"/>
      <c r="DO198" s="9"/>
      <c r="DP198" s="9"/>
      <c r="DQ198" s="9"/>
      <c r="DR198" s="9"/>
      <c r="DS198" s="9"/>
      <c r="DT198" s="9"/>
      <c r="DU198" s="9"/>
      <c r="DV198" s="9"/>
      <c r="DW198" s="9"/>
      <c r="DX198" s="9"/>
      <c r="DY198" s="9"/>
      <c r="DZ198" s="9"/>
      <c r="EA198" s="9"/>
      <c r="EB198" s="9"/>
      <c r="EC198" s="9"/>
      <c r="ED198" s="9"/>
      <c r="EE198" s="9"/>
      <c r="EF198" s="9"/>
      <c r="EG198" s="9"/>
      <c r="EH198" s="9"/>
      <c r="EI198" s="9"/>
      <c r="EJ198" s="9"/>
      <c r="EK198" s="9"/>
      <c r="EL198" s="9"/>
      <c r="EM198" s="9"/>
      <c r="EN198" s="9"/>
      <c r="EO198" s="9"/>
      <c r="EP198" s="9"/>
      <c r="EQ198" s="9"/>
      <c r="ER198" s="9"/>
      <c r="ES198" s="9"/>
      <c r="ET198" s="9"/>
      <c r="EU198" s="9"/>
      <c r="EV198" s="9"/>
      <c r="EW198" s="9"/>
      <c r="EX198" s="9"/>
    </row>
    <row r="199" spans="1:154" x14ac:dyDescent="0.35">
      <c r="A199" s="48"/>
      <c r="B199" s="49"/>
      <c r="C199" s="49"/>
      <c r="D199" s="49"/>
      <c r="E199" s="49" t="s">
        <v>43</v>
      </c>
      <c r="F199" s="49"/>
      <c r="G199" s="64" t="s">
        <v>349</v>
      </c>
      <c r="H199" s="104">
        <f>H200+H201+H202+H203+H204+H205</f>
        <v>0</v>
      </c>
      <c r="I199" s="104">
        <f>I200+I201+I202+I203+I204+I205</f>
        <v>0</v>
      </c>
      <c r="J199" s="108">
        <f t="shared" si="76"/>
        <v>0</v>
      </c>
      <c r="K199" s="105"/>
      <c r="L199" s="104">
        <f>L200+L201+L202+L203+L204+L205</f>
        <v>0</v>
      </c>
      <c r="M199" s="86">
        <v>0</v>
      </c>
      <c r="N199" s="104">
        <f>N200+N201+N202+N203+N204+N205</f>
        <v>0</v>
      </c>
      <c r="O199" s="106">
        <f>O200+O201+O202+O203+O204+O205</f>
        <v>0</v>
      </c>
      <c r="P199" s="106">
        <f t="shared" si="78"/>
        <v>0</v>
      </c>
      <c r="Q199" s="107"/>
      <c r="R199" s="40"/>
      <c r="S199" s="40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 s="40"/>
      <c r="AL199" s="40"/>
      <c r="AM199" s="40"/>
      <c r="AN199" s="40"/>
      <c r="AO199" s="40"/>
      <c r="AP199" s="40"/>
      <c r="AQ199" s="40"/>
      <c r="AR199" s="40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  <c r="BO199" s="9"/>
      <c r="BP199" s="9"/>
      <c r="BQ199" s="9"/>
      <c r="BR199" s="9"/>
      <c r="BS199" s="9"/>
      <c r="BT199" s="9"/>
      <c r="BU199" s="9"/>
      <c r="BV199" s="9"/>
      <c r="BW199" s="9"/>
      <c r="BX199" s="9"/>
      <c r="BY199" s="9"/>
      <c r="BZ199" s="9"/>
      <c r="CA199" s="9"/>
      <c r="CB199" s="9"/>
      <c r="CC199" s="9"/>
      <c r="CD199" s="9"/>
      <c r="CE199" s="9"/>
      <c r="CF199" s="9"/>
      <c r="CG199" s="9"/>
      <c r="CH199" s="9"/>
      <c r="CI199" s="9"/>
      <c r="CJ199" s="9"/>
      <c r="CK199" s="9"/>
      <c r="CL199" s="9"/>
      <c r="CM199" s="9"/>
      <c r="CN199" s="9"/>
      <c r="CO199" s="9"/>
      <c r="CP199" s="9"/>
      <c r="CQ199" s="9"/>
      <c r="CR199" s="9"/>
      <c r="CS199" s="9"/>
      <c r="CT199" s="9"/>
      <c r="CU199" s="9"/>
      <c r="CV199" s="9"/>
      <c r="CW199" s="9"/>
      <c r="CX199" s="9"/>
      <c r="CY199" s="9"/>
      <c r="CZ199" s="9"/>
      <c r="DA199" s="9"/>
      <c r="DB199" s="9"/>
      <c r="DC199" s="9"/>
      <c r="DD199" s="9"/>
      <c r="DE199" s="9"/>
      <c r="DF199" s="9"/>
      <c r="DG199" s="9"/>
      <c r="DH199" s="9"/>
      <c r="DI199" s="9"/>
      <c r="DJ199" s="9"/>
      <c r="DK199" s="9"/>
      <c r="DL199" s="9"/>
      <c r="DM199" s="9"/>
      <c r="DN199" s="9"/>
      <c r="DO199" s="9"/>
      <c r="DP199" s="9"/>
      <c r="DQ199" s="9"/>
      <c r="DR199" s="9"/>
      <c r="DS199" s="9"/>
      <c r="DT199" s="9"/>
      <c r="DU199" s="9"/>
      <c r="DV199" s="9"/>
      <c r="DW199" s="9"/>
      <c r="DX199" s="9"/>
      <c r="DY199" s="9"/>
      <c r="DZ199" s="9"/>
      <c r="EA199" s="9"/>
      <c r="EB199" s="9"/>
      <c r="EC199" s="9"/>
      <c r="ED199" s="9"/>
      <c r="EE199" s="9"/>
      <c r="EF199" s="9"/>
      <c r="EG199" s="9"/>
      <c r="EH199" s="9"/>
      <c r="EI199" s="9"/>
      <c r="EJ199" s="9"/>
      <c r="EK199" s="9"/>
      <c r="EL199" s="9"/>
      <c r="EM199" s="9"/>
      <c r="EN199" s="9"/>
      <c r="EO199" s="9"/>
      <c r="EP199" s="9"/>
      <c r="EQ199" s="9"/>
      <c r="ER199" s="9"/>
      <c r="ES199" s="9"/>
      <c r="ET199" s="9"/>
      <c r="EU199" s="9"/>
      <c r="EV199" s="9"/>
      <c r="EW199" s="9"/>
      <c r="EX199" s="9"/>
    </row>
    <row r="200" spans="1:154" hidden="1" x14ac:dyDescent="0.35">
      <c r="A200" s="63"/>
      <c r="B200" s="59"/>
      <c r="C200" s="59"/>
      <c r="D200" s="59"/>
      <c r="E200" s="59"/>
      <c r="F200" s="59" t="s">
        <v>32</v>
      </c>
      <c r="G200" s="66" t="s">
        <v>119</v>
      </c>
      <c r="H200" s="108"/>
      <c r="I200" s="108"/>
      <c r="J200" s="108">
        <f t="shared" si="76"/>
        <v>0</v>
      </c>
      <c r="K200" s="105"/>
      <c r="L200" s="108"/>
      <c r="M200" s="109">
        <v>0</v>
      </c>
      <c r="N200" s="108"/>
      <c r="O200" s="110">
        <f t="shared" si="77"/>
        <v>0</v>
      </c>
      <c r="P200" s="110">
        <f t="shared" si="78"/>
        <v>0</v>
      </c>
      <c r="Q200" s="107"/>
      <c r="R200" s="40"/>
      <c r="S200" s="40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 s="40"/>
      <c r="AL200" s="40"/>
      <c r="AM200" s="40"/>
      <c r="AN200" s="40"/>
      <c r="AO200" s="40"/>
      <c r="AP200" s="40"/>
      <c r="AQ200" s="40"/>
      <c r="AR200" s="40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  <c r="BO200" s="9"/>
      <c r="BP200" s="9"/>
      <c r="BQ200" s="9"/>
      <c r="BR200" s="9"/>
      <c r="BS200" s="9"/>
      <c r="BT200" s="9"/>
      <c r="BU200" s="9"/>
      <c r="BV200" s="9"/>
      <c r="BW200" s="9"/>
      <c r="BX200" s="9"/>
      <c r="BY200" s="9"/>
      <c r="BZ200" s="9"/>
      <c r="CA200" s="9"/>
      <c r="CB200" s="9"/>
      <c r="CC200" s="9"/>
      <c r="CD200" s="9"/>
      <c r="CE200" s="9"/>
      <c r="CF200" s="9"/>
      <c r="CG200" s="9"/>
      <c r="CH200" s="9"/>
      <c r="CI200" s="9"/>
      <c r="CJ200" s="9"/>
      <c r="CK200" s="9"/>
      <c r="CL200" s="9"/>
      <c r="CM200" s="9"/>
      <c r="CN200" s="9"/>
      <c r="CO200" s="9"/>
      <c r="CP200" s="9"/>
      <c r="CQ200" s="9"/>
      <c r="CR200" s="9"/>
      <c r="CS200" s="9"/>
      <c r="CT200" s="9"/>
      <c r="CU200" s="9"/>
      <c r="CV200" s="9"/>
      <c r="CW200" s="9"/>
      <c r="CX200" s="9"/>
      <c r="CY200" s="9"/>
      <c r="CZ200" s="9"/>
      <c r="DA200" s="9"/>
      <c r="DB200" s="9"/>
      <c r="DC200" s="9"/>
      <c r="DD200" s="9"/>
      <c r="DE200" s="9"/>
      <c r="DF200" s="9"/>
      <c r="DG200" s="9"/>
      <c r="DH200" s="9"/>
      <c r="DI200" s="9"/>
      <c r="DJ200" s="9"/>
      <c r="DK200" s="9"/>
      <c r="DL200" s="9"/>
      <c r="DM200" s="9"/>
      <c r="DN200" s="9"/>
      <c r="DO200" s="9"/>
      <c r="DP200" s="9"/>
      <c r="DQ200" s="9"/>
      <c r="DR200" s="9"/>
      <c r="DS200" s="9"/>
      <c r="DT200" s="9"/>
      <c r="DU200" s="9"/>
      <c r="DV200" s="9"/>
      <c r="DW200" s="9"/>
      <c r="DX200" s="9"/>
      <c r="DY200" s="9"/>
      <c r="DZ200" s="9"/>
      <c r="EA200" s="9"/>
      <c r="EB200" s="9"/>
      <c r="EC200" s="9"/>
      <c r="ED200" s="9"/>
      <c r="EE200" s="9"/>
      <c r="EF200" s="9"/>
      <c r="EG200" s="9"/>
      <c r="EH200" s="9"/>
      <c r="EI200" s="9"/>
      <c r="EJ200" s="9"/>
      <c r="EK200" s="9"/>
      <c r="EL200" s="9"/>
      <c r="EM200" s="9"/>
      <c r="EN200" s="9"/>
      <c r="EO200" s="9"/>
      <c r="EP200" s="9"/>
      <c r="EQ200" s="9"/>
      <c r="ER200" s="9"/>
      <c r="ES200" s="9"/>
      <c r="ET200" s="9"/>
      <c r="EU200" s="9"/>
      <c r="EV200" s="9"/>
      <c r="EW200" s="9"/>
      <c r="EX200" s="9"/>
    </row>
    <row r="201" spans="1:154" hidden="1" x14ac:dyDescent="0.35">
      <c r="A201" s="63"/>
      <c r="B201" s="59"/>
      <c r="C201" s="59"/>
      <c r="D201" s="59"/>
      <c r="E201" s="59"/>
      <c r="F201" s="59" t="s">
        <v>30</v>
      </c>
      <c r="G201" s="66" t="s">
        <v>350</v>
      </c>
      <c r="H201" s="108"/>
      <c r="I201" s="108"/>
      <c r="J201" s="108">
        <f t="shared" si="76"/>
        <v>0</v>
      </c>
      <c r="K201" s="105"/>
      <c r="L201" s="108"/>
      <c r="M201" s="109">
        <v>0</v>
      </c>
      <c r="N201" s="108"/>
      <c r="O201" s="110">
        <f t="shared" si="77"/>
        <v>0</v>
      </c>
      <c r="P201" s="110">
        <f t="shared" si="78"/>
        <v>0</v>
      </c>
      <c r="Q201" s="107"/>
      <c r="R201" s="40"/>
      <c r="S201" s="40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 s="40"/>
      <c r="AL201" s="40"/>
      <c r="AM201" s="40"/>
      <c r="AN201" s="40"/>
      <c r="AO201" s="40"/>
      <c r="AP201" s="40"/>
      <c r="AQ201" s="40"/>
      <c r="AR201" s="40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  <c r="BO201" s="9"/>
      <c r="BP201" s="9"/>
      <c r="BQ201" s="9"/>
      <c r="BR201" s="9"/>
      <c r="BS201" s="9"/>
      <c r="BT201" s="9"/>
      <c r="BU201" s="9"/>
      <c r="BV201" s="9"/>
      <c r="BW201" s="9"/>
      <c r="BX201" s="9"/>
      <c r="BY201" s="9"/>
      <c r="BZ201" s="9"/>
      <c r="CA201" s="9"/>
      <c r="CB201" s="9"/>
      <c r="CC201" s="9"/>
      <c r="CD201" s="9"/>
      <c r="CE201" s="9"/>
      <c r="CF201" s="9"/>
      <c r="CG201" s="9"/>
      <c r="CH201" s="9"/>
      <c r="CI201" s="9"/>
      <c r="CJ201" s="9"/>
      <c r="CK201" s="9"/>
      <c r="CL201" s="9"/>
      <c r="CM201" s="9"/>
      <c r="CN201" s="9"/>
      <c r="CO201" s="9"/>
      <c r="CP201" s="9"/>
      <c r="CQ201" s="9"/>
      <c r="CR201" s="9"/>
      <c r="CS201" s="9"/>
      <c r="CT201" s="9"/>
      <c r="CU201" s="9"/>
      <c r="CV201" s="9"/>
      <c r="CW201" s="9"/>
      <c r="CX201" s="9"/>
      <c r="CY201" s="9"/>
      <c r="CZ201" s="9"/>
      <c r="DA201" s="9"/>
      <c r="DB201" s="9"/>
      <c r="DC201" s="9"/>
      <c r="DD201" s="9"/>
      <c r="DE201" s="9"/>
      <c r="DF201" s="9"/>
      <c r="DG201" s="9"/>
      <c r="DH201" s="9"/>
      <c r="DI201" s="9"/>
      <c r="DJ201" s="9"/>
      <c r="DK201" s="9"/>
      <c r="DL201" s="9"/>
      <c r="DM201" s="9"/>
      <c r="DN201" s="9"/>
      <c r="DO201" s="9"/>
      <c r="DP201" s="9"/>
      <c r="DQ201" s="9"/>
      <c r="DR201" s="9"/>
      <c r="DS201" s="9"/>
      <c r="DT201" s="9"/>
      <c r="DU201" s="9"/>
      <c r="DV201" s="9"/>
      <c r="DW201" s="9"/>
      <c r="DX201" s="9"/>
      <c r="DY201" s="9"/>
      <c r="DZ201" s="9"/>
      <c r="EA201" s="9"/>
      <c r="EB201" s="9"/>
      <c r="EC201" s="9"/>
      <c r="ED201" s="9"/>
      <c r="EE201" s="9"/>
      <c r="EF201" s="9"/>
      <c r="EG201" s="9"/>
      <c r="EH201" s="9"/>
      <c r="EI201" s="9"/>
      <c r="EJ201" s="9"/>
      <c r="EK201" s="9"/>
      <c r="EL201" s="9"/>
      <c r="EM201" s="9"/>
      <c r="EN201" s="9"/>
      <c r="EO201" s="9"/>
      <c r="EP201" s="9"/>
      <c r="EQ201" s="9"/>
      <c r="ER201" s="9"/>
      <c r="ES201" s="9"/>
      <c r="ET201" s="9"/>
      <c r="EU201" s="9"/>
      <c r="EV201" s="9"/>
      <c r="EW201" s="9"/>
      <c r="EX201" s="9"/>
    </row>
    <row r="202" spans="1:154" hidden="1" x14ac:dyDescent="0.35">
      <c r="A202" s="63"/>
      <c r="B202" s="59"/>
      <c r="C202" s="59"/>
      <c r="D202" s="59"/>
      <c r="E202" s="59"/>
      <c r="F202" s="59" t="s">
        <v>43</v>
      </c>
      <c r="G202" s="66" t="s">
        <v>351</v>
      </c>
      <c r="H202" s="108"/>
      <c r="I202" s="108"/>
      <c r="J202" s="108">
        <f t="shared" si="76"/>
        <v>0</v>
      </c>
      <c r="K202" s="105"/>
      <c r="L202" s="108"/>
      <c r="M202" s="109">
        <v>0</v>
      </c>
      <c r="N202" s="108"/>
      <c r="O202" s="110">
        <f t="shared" si="77"/>
        <v>0</v>
      </c>
      <c r="P202" s="110">
        <f t="shared" si="78"/>
        <v>0</v>
      </c>
      <c r="Q202" s="107"/>
      <c r="R202" s="40"/>
      <c r="S202" s="40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 s="40"/>
      <c r="AL202" s="40"/>
      <c r="AM202" s="40"/>
      <c r="AN202" s="40"/>
      <c r="AO202" s="40"/>
      <c r="AP202" s="40"/>
      <c r="AQ202" s="40"/>
      <c r="AR202" s="40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  <c r="BO202" s="9"/>
      <c r="BP202" s="9"/>
      <c r="BQ202" s="9"/>
      <c r="BR202" s="9"/>
      <c r="BS202" s="9"/>
      <c r="BT202" s="9"/>
      <c r="BU202" s="9"/>
      <c r="BV202" s="9"/>
      <c r="BW202" s="9"/>
      <c r="BX202" s="9"/>
      <c r="BY202" s="9"/>
      <c r="BZ202" s="9"/>
      <c r="CA202" s="9"/>
      <c r="CB202" s="9"/>
      <c r="CC202" s="9"/>
      <c r="CD202" s="9"/>
      <c r="CE202" s="9"/>
      <c r="CF202" s="9"/>
      <c r="CG202" s="9"/>
      <c r="CH202" s="9"/>
      <c r="CI202" s="9"/>
      <c r="CJ202" s="9"/>
      <c r="CK202" s="9"/>
      <c r="CL202" s="9"/>
      <c r="CM202" s="9"/>
      <c r="CN202" s="9"/>
      <c r="CO202" s="9"/>
      <c r="CP202" s="9"/>
      <c r="CQ202" s="9"/>
      <c r="CR202" s="9"/>
      <c r="CS202" s="9"/>
      <c r="CT202" s="9"/>
      <c r="CU202" s="9"/>
      <c r="CV202" s="9"/>
      <c r="CW202" s="9"/>
      <c r="CX202" s="9"/>
      <c r="CY202" s="9"/>
      <c r="CZ202" s="9"/>
      <c r="DA202" s="9"/>
      <c r="DB202" s="9"/>
      <c r="DC202" s="9"/>
      <c r="DD202" s="9"/>
      <c r="DE202" s="9"/>
      <c r="DF202" s="9"/>
      <c r="DG202" s="9"/>
      <c r="DH202" s="9"/>
      <c r="DI202" s="9"/>
      <c r="DJ202" s="9"/>
      <c r="DK202" s="9"/>
      <c r="DL202" s="9"/>
      <c r="DM202" s="9"/>
      <c r="DN202" s="9"/>
      <c r="DO202" s="9"/>
      <c r="DP202" s="9"/>
      <c r="DQ202" s="9"/>
      <c r="DR202" s="9"/>
      <c r="DS202" s="9"/>
      <c r="DT202" s="9"/>
      <c r="DU202" s="9"/>
      <c r="DV202" s="9"/>
      <c r="DW202" s="9"/>
      <c r="DX202" s="9"/>
      <c r="DY202" s="9"/>
      <c r="DZ202" s="9"/>
      <c r="EA202" s="9"/>
      <c r="EB202" s="9"/>
      <c r="EC202" s="9"/>
      <c r="ED202" s="9"/>
      <c r="EE202" s="9"/>
      <c r="EF202" s="9"/>
      <c r="EG202" s="9"/>
      <c r="EH202" s="9"/>
      <c r="EI202" s="9"/>
      <c r="EJ202" s="9"/>
      <c r="EK202" s="9"/>
      <c r="EL202" s="9"/>
      <c r="EM202" s="9"/>
      <c r="EN202" s="9"/>
      <c r="EO202" s="9"/>
      <c r="EP202" s="9"/>
      <c r="EQ202" s="9"/>
      <c r="ER202" s="9"/>
      <c r="ES202" s="9"/>
      <c r="ET202" s="9"/>
      <c r="EU202" s="9"/>
      <c r="EV202" s="9"/>
      <c r="EW202" s="9"/>
      <c r="EX202" s="9"/>
    </row>
    <row r="203" spans="1:154" ht="45" hidden="1" x14ac:dyDescent="0.35">
      <c r="A203" s="63"/>
      <c r="B203" s="59"/>
      <c r="C203" s="59"/>
      <c r="D203" s="59"/>
      <c r="E203" s="59"/>
      <c r="F203" s="59" t="s">
        <v>22</v>
      </c>
      <c r="G203" s="66" t="s">
        <v>122</v>
      </c>
      <c r="H203" s="108"/>
      <c r="I203" s="108"/>
      <c r="J203" s="108">
        <f t="shared" si="76"/>
        <v>0</v>
      </c>
      <c r="K203" s="105"/>
      <c r="L203" s="108"/>
      <c r="M203" s="109">
        <v>0</v>
      </c>
      <c r="N203" s="108"/>
      <c r="O203" s="110">
        <f t="shared" si="77"/>
        <v>0</v>
      </c>
      <c r="P203" s="110">
        <f t="shared" si="78"/>
        <v>0</v>
      </c>
      <c r="Q203" s="107"/>
      <c r="R203" s="40"/>
      <c r="S203" s="40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 s="40"/>
      <c r="AL203" s="40"/>
      <c r="AM203" s="40"/>
      <c r="AN203" s="40"/>
      <c r="AO203" s="40"/>
      <c r="AP203" s="40"/>
      <c r="AQ203" s="40"/>
      <c r="AR203" s="40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  <c r="BO203" s="9"/>
      <c r="BP203" s="9"/>
      <c r="BQ203" s="9"/>
      <c r="BR203" s="9"/>
      <c r="BS203" s="9"/>
      <c r="BT203" s="9"/>
      <c r="BU203" s="9"/>
      <c r="BV203" s="9"/>
      <c r="BW203" s="9"/>
      <c r="BX203" s="9"/>
      <c r="BY203" s="9"/>
      <c r="BZ203" s="9"/>
      <c r="CA203" s="9"/>
      <c r="CB203" s="9"/>
      <c r="CC203" s="9"/>
      <c r="CD203" s="9"/>
      <c r="CE203" s="9"/>
      <c r="CF203" s="9"/>
      <c r="CG203" s="9"/>
      <c r="CH203" s="9"/>
      <c r="CI203" s="9"/>
      <c r="CJ203" s="9"/>
      <c r="CK203" s="9"/>
      <c r="CL203" s="9"/>
      <c r="CM203" s="9"/>
      <c r="CN203" s="9"/>
      <c r="CO203" s="9"/>
      <c r="CP203" s="9"/>
      <c r="CQ203" s="9"/>
      <c r="CR203" s="9"/>
      <c r="CS203" s="9"/>
      <c r="CT203" s="9"/>
      <c r="CU203" s="9"/>
      <c r="CV203" s="9"/>
      <c r="CW203" s="9"/>
      <c r="CX203" s="9"/>
      <c r="CY203" s="9"/>
      <c r="CZ203" s="9"/>
      <c r="DA203" s="9"/>
      <c r="DB203" s="9"/>
      <c r="DC203" s="9"/>
      <c r="DD203" s="9"/>
      <c r="DE203" s="9"/>
      <c r="DF203" s="9"/>
      <c r="DG203" s="9"/>
      <c r="DH203" s="9"/>
      <c r="DI203" s="9"/>
      <c r="DJ203" s="9"/>
      <c r="DK203" s="9"/>
      <c r="DL203" s="9"/>
      <c r="DM203" s="9"/>
      <c r="DN203" s="9"/>
      <c r="DO203" s="9"/>
      <c r="DP203" s="9"/>
      <c r="DQ203" s="9"/>
      <c r="DR203" s="9"/>
      <c r="DS203" s="9"/>
      <c r="DT203" s="9"/>
      <c r="DU203" s="9"/>
      <c r="DV203" s="9"/>
      <c r="DW203" s="9"/>
      <c r="DX203" s="9"/>
      <c r="DY203" s="9"/>
      <c r="DZ203" s="9"/>
      <c r="EA203" s="9"/>
      <c r="EB203" s="9"/>
      <c r="EC203" s="9"/>
      <c r="ED203" s="9"/>
      <c r="EE203" s="9"/>
      <c r="EF203" s="9"/>
      <c r="EG203" s="9"/>
      <c r="EH203" s="9"/>
      <c r="EI203" s="9"/>
      <c r="EJ203" s="9"/>
      <c r="EK203" s="9"/>
      <c r="EL203" s="9"/>
      <c r="EM203" s="9"/>
      <c r="EN203" s="9"/>
      <c r="EO203" s="9"/>
      <c r="EP203" s="9"/>
      <c r="EQ203" s="9"/>
      <c r="ER203" s="9"/>
      <c r="ES203" s="9"/>
      <c r="ET203" s="9"/>
      <c r="EU203" s="9"/>
      <c r="EV203" s="9"/>
      <c r="EW203" s="9"/>
      <c r="EX203" s="9"/>
    </row>
    <row r="204" spans="1:154" hidden="1" x14ac:dyDescent="0.35">
      <c r="A204" s="63"/>
      <c r="B204" s="59"/>
      <c r="C204" s="59"/>
      <c r="D204" s="59"/>
      <c r="E204" s="59"/>
      <c r="F204" s="59" t="s">
        <v>33</v>
      </c>
      <c r="G204" s="66" t="s">
        <v>123</v>
      </c>
      <c r="H204" s="108"/>
      <c r="I204" s="108"/>
      <c r="J204" s="108">
        <f t="shared" si="76"/>
        <v>0</v>
      </c>
      <c r="K204" s="105"/>
      <c r="L204" s="108"/>
      <c r="M204" s="109">
        <v>0</v>
      </c>
      <c r="N204" s="108"/>
      <c r="O204" s="110">
        <f t="shared" si="77"/>
        <v>0</v>
      </c>
      <c r="P204" s="110">
        <f t="shared" si="78"/>
        <v>0</v>
      </c>
      <c r="Q204" s="107"/>
      <c r="R204" s="40"/>
      <c r="S204" s="40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 s="40"/>
      <c r="AL204" s="40"/>
      <c r="AM204" s="40"/>
      <c r="AN204" s="40"/>
      <c r="AO204" s="40"/>
      <c r="AP204" s="40"/>
      <c r="AQ204" s="40"/>
      <c r="AR204" s="40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  <c r="BO204" s="9"/>
      <c r="BP204" s="9"/>
      <c r="BQ204" s="9"/>
      <c r="BR204" s="9"/>
      <c r="BS204" s="9"/>
      <c r="BT204" s="9"/>
      <c r="BU204" s="9"/>
      <c r="BV204" s="9"/>
      <c r="BW204" s="9"/>
      <c r="BX204" s="9"/>
      <c r="BY204" s="9"/>
      <c r="BZ204" s="9"/>
      <c r="CA204" s="9"/>
      <c r="CB204" s="9"/>
      <c r="CC204" s="9"/>
      <c r="CD204" s="9"/>
      <c r="CE204" s="9"/>
      <c r="CF204" s="9"/>
      <c r="CG204" s="9"/>
      <c r="CH204" s="9"/>
      <c r="CI204" s="9"/>
      <c r="CJ204" s="9"/>
      <c r="CK204" s="9"/>
      <c r="CL204" s="9"/>
      <c r="CM204" s="9"/>
      <c r="CN204" s="9"/>
      <c r="CO204" s="9"/>
      <c r="CP204" s="9"/>
      <c r="CQ204" s="9"/>
      <c r="CR204" s="9"/>
      <c r="CS204" s="9"/>
      <c r="CT204" s="9"/>
      <c r="CU204" s="9"/>
      <c r="CV204" s="9"/>
      <c r="CW204" s="9"/>
      <c r="CX204" s="9"/>
      <c r="CY204" s="9"/>
      <c r="CZ204" s="9"/>
      <c r="DA204" s="9"/>
      <c r="DB204" s="9"/>
      <c r="DC204" s="9"/>
      <c r="DD204" s="9"/>
      <c r="DE204" s="9"/>
      <c r="DF204" s="9"/>
      <c r="DG204" s="9"/>
      <c r="DH204" s="9"/>
      <c r="DI204" s="9"/>
      <c r="DJ204" s="9"/>
      <c r="DK204" s="9"/>
      <c r="DL204" s="9"/>
      <c r="DM204" s="9"/>
      <c r="DN204" s="9"/>
      <c r="DO204" s="9"/>
      <c r="DP204" s="9"/>
      <c r="DQ204" s="9"/>
      <c r="DR204" s="9"/>
      <c r="DS204" s="9"/>
      <c r="DT204" s="9"/>
      <c r="DU204" s="9"/>
      <c r="DV204" s="9"/>
      <c r="DW204" s="9"/>
      <c r="DX204" s="9"/>
      <c r="DY204" s="9"/>
      <c r="DZ204" s="9"/>
      <c r="EA204" s="9"/>
      <c r="EB204" s="9"/>
      <c r="EC204" s="9"/>
      <c r="ED204" s="9"/>
      <c r="EE204" s="9"/>
      <c r="EF204" s="9"/>
      <c r="EG204" s="9"/>
      <c r="EH204" s="9"/>
      <c r="EI204" s="9"/>
      <c r="EJ204" s="9"/>
      <c r="EK204" s="9"/>
      <c r="EL204" s="9"/>
      <c r="EM204" s="9"/>
      <c r="EN204" s="9"/>
      <c r="EO204" s="9"/>
      <c r="EP204" s="9"/>
      <c r="EQ204" s="9"/>
      <c r="ER204" s="9"/>
      <c r="ES204" s="9"/>
      <c r="ET204" s="9"/>
      <c r="EU204" s="9"/>
      <c r="EV204" s="9"/>
      <c r="EW204" s="9"/>
      <c r="EX204" s="9"/>
    </row>
    <row r="205" spans="1:154" x14ac:dyDescent="0.35">
      <c r="A205" s="63"/>
      <c r="B205" s="59"/>
      <c r="C205" s="59"/>
      <c r="D205" s="59"/>
      <c r="E205" s="59"/>
      <c r="F205" s="59" t="s">
        <v>124</v>
      </c>
      <c r="G205" s="66" t="s">
        <v>125</v>
      </c>
      <c r="H205" s="108"/>
      <c r="I205" s="108"/>
      <c r="J205" s="108">
        <f t="shared" si="76"/>
        <v>0</v>
      </c>
      <c r="K205" s="105"/>
      <c r="L205" s="108"/>
      <c r="M205" s="109">
        <v>0</v>
      </c>
      <c r="N205" s="108"/>
      <c r="O205" s="110">
        <f t="shared" si="77"/>
        <v>0</v>
      </c>
      <c r="P205" s="110">
        <f t="shared" si="78"/>
        <v>0</v>
      </c>
      <c r="Q205" s="107"/>
      <c r="R205" s="40"/>
      <c r="S205" s="40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 s="40"/>
      <c r="AL205" s="40"/>
      <c r="AM205" s="40"/>
      <c r="AN205" s="40"/>
      <c r="AO205" s="40"/>
      <c r="AP205" s="40"/>
      <c r="AQ205" s="40"/>
      <c r="AR205" s="40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  <c r="BO205" s="9"/>
      <c r="BP205" s="9"/>
      <c r="BQ205" s="9"/>
      <c r="BR205" s="9"/>
      <c r="BS205" s="9"/>
      <c r="BT205" s="9"/>
      <c r="BU205" s="9"/>
      <c r="BV205" s="9"/>
      <c r="BW205" s="9"/>
      <c r="BX205" s="9"/>
      <c r="BY205" s="9"/>
      <c r="BZ205" s="9"/>
      <c r="CA205" s="9"/>
      <c r="CB205" s="9"/>
      <c r="CC205" s="9"/>
      <c r="CD205" s="9"/>
      <c r="CE205" s="9"/>
      <c r="CF205" s="9"/>
      <c r="CG205" s="9"/>
      <c r="CH205" s="9"/>
      <c r="CI205" s="9"/>
      <c r="CJ205" s="9"/>
      <c r="CK205" s="9"/>
      <c r="CL205" s="9"/>
      <c r="CM205" s="9"/>
      <c r="CN205" s="9"/>
      <c r="CO205" s="9"/>
      <c r="CP205" s="9"/>
      <c r="CQ205" s="9"/>
      <c r="CR205" s="9"/>
      <c r="CS205" s="9"/>
      <c r="CT205" s="9"/>
      <c r="CU205" s="9"/>
      <c r="CV205" s="9"/>
      <c r="CW205" s="9"/>
      <c r="CX205" s="9"/>
      <c r="CY205" s="9"/>
      <c r="CZ205" s="9"/>
      <c r="DA205" s="9"/>
      <c r="DB205" s="9"/>
      <c r="DC205" s="9"/>
      <c r="DD205" s="9"/>
      <c r="DE205" s="9"/>
      <c r="DF205" s="9"/>
      <c r="DG205" s="9"/>
      <c r="DH205" s="9"/>
      <c r="DI205" s="9"/>
      <c r="DJ205" s="9"/>
      <c r="DK205" s="9"/>
      <c r="DL205" s="9"/>
      <c r="DM205" s="9"/>
      <c r="DN205" s="9"/>
      <c r="DO205" s="9"/>
      <c r="DP205" s="9"/>
      <c r="DQ205" s="9"/>
      <c r="DR205" s="9"/>
      <c r="DS205" s="9"/>
      <c r="DT205" s="9"/>
      <c r="DU205" s="9"/>
      <c r="DV205" s="9"/>
      <c r="DW205" s="9"/>
      <c r="DX205" s="9"/>
      <c r="DY205" s="9"/>
      <c r="DZ205" s="9"/>
      <c r="EA205" s="9"/>
      <c r="EB205" s="9"/>
      <c r="EC205" s="9"/>
      <c r="ED205" s="9"/>
      <c r="EE205" s="9"/>
      <c r="EF205" s="9"/>
      <c r="EG205" s="9"/>
      <c r="EH205" s="9"/>
      <c r="EI205" s="9"/>
      <c r="EJ205" s="9"/>
      <c r="EK205" s="9"/>
      <c r="EL205" s="9"/>
      <c r="EM205" s="9"/>
      <c r="EN205" s="9"/>
      <c r="EO205" s="9"/>
      <c r="EP205" s="9"/>
      <c r="EQ205" s="9"/>
      <c r="ER205" s="9"/>
      <c r="ES205" s="9"/>
      <c r="ET205" s="9"/>
      <c r="EU205" s="9"/>
      <c r="EV205" s="9"/>
      <c r="EW205" s="9"/>
      <c r="EX205" s="9"/>
    </row>
    <row r="206" spans="1:154" x14ac:dyDescent="0.35">
      <c r="A206" s="48"/>
      <c r="B206" s="49"/>
      <c r="C206" s="49"/>
      <c r="D206" s="49" t="s">
        <v>89</v>
      </c>
      <c r="E206" s="49"/>
      <c r="F206" s="49"/>
      <c r="G206" s="103" t="s">
        <v>66</v>
      </c>
      <c r="H206" s="104">
        <f>H207+H218+H219+H223+H226+H227+H228+H229</f>
        <v>21900</v>
      </c>
      <c r="I206" s="104">
        <f>I207+I218+I219+I223+I226+I227+I228+I229</f>
        <v>19656</v>
      </c>
      <c r="J206" s="104">
        <f>J207+J218+J219+J223+J226+J227+J228+J229</f>
        <v>2244</v>
      </c>
      <c r="K206" s="105">
        <f>ROUND(I206/H206*100,2)</f>
        <v>89.75</v>
      </c>
      <c r="L206" s="104">
        <f>L207+L218+L219+L223+L226+L227+L228+L229</f>
        <v>21900</v>
      </c>
      <c r="M206" s="104">
        <v>7172</v>
      </c>
      <c r="N206" s="104">
        <f>N207+N218+N219+N223+N226+N227+N228+N229</f>
        <v>10714</v>
      </c>
      <c r="O206" s="104">
        <f t="shared" ref="O206" si="79">O207+O218+O219+O223+O226+O227+O228+O229</f>
        <v>17886</v>
      </c>
      <c r="P206" s="106">
        <f t="shared" si="78"/>
        <v>4014</v>
      </c>
      <c r="Q206" s="107">
        <f t="shared" ref="Q206:Q246" si="80">ROUND(O206/L206*100,2)</f>
        <v>81.67</v>
      </c>
      <c r="R206" s="40"/>
      <c r="S206" s="40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 s="40"/>
      <c r="AL206" s="40"/>
      <c r="AM206" s="40"/>
      <c r="AN206" s="40"/>
      <c r="AO206" s="40"/>
      <c r="AP206" s="40"/>
      <c r="AQ206" s="40"/>
      <c r="AR206" s="40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9"/>
      <c r="BO206" s="9"/>
      <c r="BP206" s="9"/>
      <c r="BQ206" s="9"/>
      <c r="BR206" s="9"/>
      <c r="BS206" s="9"/>
      <c r="BT206" s="9"/>
      <c r="BU206" s="9"/>
      <c r="BV206" s="9"/>
      <c r="BW206" s="9"/>
      <c r="BX206" s="9"/>
      <c r="BY206" s="9"/>
      <c r="BZ206" s="9"/>
      <c r="CA206" s="9"/>
      <c r="CB206" s="9"/>
      <c r="CC206" s="9"/>
      <c r="CD206" s="9"/>
      <c r="CE206" s="9"/>
      <c r="CF206" s="9"/>
      <c r="CG206" s="9"/>
      <c r="CH206" s="9"/>
      <c r="CI206" s="9"/>
      <c r="CJ206" s="9"/>
      <c r="CK206" s="9"/>
      <c r="CL206" s="9"/>
      <c r="CM206" s="9"/>
      <c r="CN206" s="9"/>
      <c r="CO206" s="9"/>
      <c r="CP206" s="9"/>
      <c r="CQ206" s="9"/>
      <c r="CR206" s="9"/>
      <c r="CS206" s="9"/>
      <c r="CT206" s="9"/>
      <c r="CU206" s="9"/>
      <c r="CV206" s="9"/>
      <c r="CW206" s="9"/>
      <c r="CX206" s="9"/>
      <c r="CY206" s="9"/>
      <c r="CZ206" s="9"/>
      <c r="DA206" s="9"/>
      <c r="DB206" s="9"/>
      <c r="DC206" s="9"/>
      <c r="DD206" s="9"/>
      <c r="DE206" s="9"/>
      <c r="DF206" s="9"/>
      <c r="DG206" s="9"/>
      <c r="DH206" s="9"/>
      <c r="DI206" s="9"/>
      <c r="DJ206" s="9"/>
      <c r="DK206" s="9"/>
      <c r="DL206" s="9"/>
      <c r="DM206" s="9"/>
      <c r="DN206" s="9"/>
      <c r="DO206" s="9"/>
      <c r="DP206" s="9"/>
      <c r="DQ206" s="9"/>
      <c r="DR206" s="9"/>
      <c r="DS206" s="9"/>
      <c r="DT206" s="9"/>
      <c r="DU206" s="9"/>
      <c r="DV206" s="9"/>
      <c r="DW206" s="9"/>
      <c r="DX206" s="9"/>
      <c r="DY206" s="9"/>
      <c r="DZ206" s="9"/>
      <c r="EA206" s="9"/>
      <c r="EB206" s="9"/>
      <c r="EC206" s="9"/>
      <c r="ED206" s="9"/>
      <c r="EE206" s="9"/>
      <c r="EF206" s="9"/>
      <c r="EG206" s="9"/>
      <c r="EH206" s="9"/>
      <c r="EI206" s="9"/>
      <c r="EJ206" s="9"/>
      <c r="EK206" s="9"/>
      <c r="EL206" s="9"/>
      <c r="EM206" s="9"/>
      <c r="EN206" s="9"/>
      <c r="EO206" s="9"/>
      <c r="EP206" s="9"/>
      <c r="EQ206" s="9"/>
      <c r="ER206" s="9"/>
      <c r="ES206" s="9"/>
      <c r="ET206" s="9"/>
      <c r="EU206" s="9"/>
      <c r="EV206" s="9"/>
      <c r="EW206" s="9"/>
      <c r="EX206" s="9"/>
    </row>
    <row r="207" spans="1:154" x14ac:dyDescent="0.35">
      <c r="A207" s="48"/>
      <c r="B207" s="49"/>
      <c r="C207" s="49"/>
      <c r="D207" s="49"/>
      <c r="E207" s="49" t="s">
        <v>32</v>
      </c>
      <c r="F207" s="49"/>
      <c r="G207" s="64" t="s">
        <v>144</v>
      </c>
      <c r="H207" s="104">
        <f>SUM(H208:H217)</f>
        <v>21900</v>
      </c>
      <c r="I207" s="104">
        <f>SUM(I208:I217)</f>
        <v>19656</v>
      </c>
      <c r="J207" s="104">
        <f>SUM(J208:J217)</f>
        <v>2244</v>
      </c>
      <c r="K207" s="105">
        <f>ROUND(I207/H207*100,2)</f>
        <v>89.75</v>
      </c>
      <c r="L207" s="104">
        <f>SUM(L208:L217)</f>
        <v>21900</v>
      </c>
      <c r="M207" s="86">
        <v>7172</v>
      </c>
      <c r="N207" s="104">
        <f>SUM(N208:N217)</f>
        <v>10714</v>
      </c>
      <c r="O207" s="106">
        <f>SUM(O208:O217)</f>
        <v>17886</v>
      </c>
      <c r="P207" s="106">
        <f t="shared" si="78"/>
        <v>4014</v>
      </c>
      <c r="Q207" s="107">
        <f t="shared" si="80"/>
        <v>81.67</v>
      </c>
      <c r="R207" s="40"/>
      <c r="S207" s="40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 s="40"/>
      <c r="AL207" s="40"/>
      <c r="AM207" s="40"/>
      <c r="AN207" s="40"/>
      <c r="AO207" s="40"/>
      <c r="AP207" s="40"/>
      <c r="AQ207" s="40"/>
      <c r="AR207" s="40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  <c r="BL207" s="9"/>
      <c r="BM207" s="9"/>
      <c r="BN207" s="9"/>
      <c r="BO207" s="9"/>
      <c r="BP207" s="9"/>
      <c r="BQ207" s="9"/>
      <c r="BR207" s="9"/>
      <c r="BS207" s="9"/>
      <c r="BT207" s="9"/>
      <c r="BU207" s="9"/>
      <c r="BV207" s="9"/>
      <c r="BW207" s="9"/>
      <c r="BX207" s="9"/>
      <c r="BY207" s="9"/>
      <c r="BZ207" s="9"/>
      <c r="CA207" s="9"/>
      <c r="CB207" s="9"/>
      <c r="CC207" s="9"/>
      <c r="CD207" s="9"/>
      <c r="CE207" s="9"/>
      <c r="CF207" s="9"/>
      <c r="CG207" s="9"/>
      <c r="CH207" s="9"/>
      <c r="CI207" s="9"/>
      <c r="CJ207" s="9"/>
      <c r="CK207" s="9"/>
      <c r="CL207" s="9"/>
      <c r="CM207" s="9"/>
      <c r="CN207" s="9"/>
      <c r="CO207" s="9"/>
      <c r="CP207" s="9"/>
      <c r="CQ207" s="9"/>
      <c r="CR207" s="9"/>
      <c r="CS207" s="9"/>
      <c r="CT207" s="9"/>
      <c r="CU207" s="9"/>
      <c r="CV207" s="9"/>
      <c r="CW207" s="9"/>
      <c r="CX207" s="9"/>
      <c r="CY207" s="9"/>
      <c r="CZ207" s="9"/>
      <c r="DA207" s="9"/>
      <c r="DB207" s="9"/>
      <c r="DC207" s="9"/>
      <c r="DD207" s="9"/>
      <c r="DE207" s="9"/>
      <c r="DF207" s="9"/>
      <c r="DG207" s="9"/>
      <c r="DH207" s="9"/>
      <c r="DI207" s="9"/>
      <c r="DJ207" s="9"/>
      <c r="DK207" s="9"/>
      <c r="DL207" s="9"/>
      <c r="DM207" s="9"/>
      <c r="DN207" s="9"/>
      <c r="DO207" s="9"/>
      <c r="DP207" s="9"/>
      <c r="DQ207" s="9"/>
      <c r="DR207" s="9"/>
      <c r="DS207" s="9"/>
      <c r="DT207" s="9"/>
      <c r="DU207" s="9"/>
      <c r="DV207" s="9"/>
      <c r="DW207" s="9"/>
      <c r="DX207" s="9"/>
      <c r="DY207" s="9"/>
      <c r="DZ207" s="9"/>
      <c r="EA207" s="9"/>
      <c r="EB207" s="9"/>
      <c r="EC207" s="9"/>
      <c r="ED207" s="9"/>
      <c r="EE207" s="9"/>
      <c r="EF207" s="9"/>
      <c r="EG207" s="9"/>
      <c r="EH207" s="9"/>
      <c r="EI207" s="9"/>
      <c r="EJ207" s="9"/>
      <c r="EK207" s="9"/>
      <c r="EL207" s="9"/>
      <c r="EM207" s="9"/>
      <c r="EN207" s="9"/>
      <c r="EO207" s="9"/>
      <c r="EP207" s="9"/>
      <c r="EQ207" s="9"/>
      <c r="ER207" s="9"/>
      <c r="ES207" s="9"/>
      <c r="ET207" s="9"/>
      <c r="EU207" s="9"/>
      <c r="EV207" s="9"/>
      <c r="EW207" s="9"/>
      <c r="EX207" s="9"/>
    </row>
    <row r="208" spans="1:154" x14ac:dyDescent="0.35">
      <c r="A208" s="63"/>
      <c r="B208" s="59"/>
      <c r="C208" s="59"/>
      <c r="D208" s="59"/>
      <c r="E208" s="59"/>
      <c r="F208" s="59" t="s">
        <v>32</v>
      </c>
      <c r="G208" s="66" t="s">
        <v>169</v>
      </c>
      <c r="H208" s="108"/>
      <c r="I208" s="108"/>
      <c r="J208" s="108">
        <f t="shared" ref="J208:J260" si="81">H208-I208</f>
        <v>0</v>
      </c>
      <c r="K208" s="105"/>
      <c r="L208" s="108"/>
      <c r="M208" s="109">
        <v>0</v>
      </c>
      <c r="N208" s="108"/>
      <c r="O208" s="110">
        <f t="shared" ref="O208:O218" si="82">M208+N208</f>
        <v>0</v>
      </c>
      <c r="P208" s="110">
        <f t="shared" si="78"/>
        <v>0</v>
      </c>
      <c r="Q208" s="107"/>
      <c r="R208" s="40"/>
      <c r="S208" s="40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 s="40"/>
      <c r="AL208" s="40"/>
      <c r="AM208" s="40"/>
      <c r="AN208" s="40"/>
      <c r="AO208" s="40"/>
      <c r="AP208" s="40"/>
      <c r="AQ208" s="40"/>
      <c r="AR208" s="40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  <c r="BO208" s="9"/>
      <c r="BP208" s="9"/>
      <c r="BQ208" s="9"/>
      <c r="BR208" s="9"/>
      <c r="BS208" s="9"/>
      <c r="BT208" s="9"/>
      <c r="BU208" s="9"/>
      <c r="BV208" s="9"/>
      <c r="BW208" s="9"/>
      <c r="BX208" s="9"/>
      <c r="BY208" s="9"/>
      <c r="BZ208" s="9"/>
      <c r="CA208" s="9"/>
      <c r="CB208" s="9"/>
      <c r="CC208" s="9"/>
      <c r="CD208" s="9"/>
      <c r="CE208" s="9"/>
      <c r="CF208" s="9"/>
      <c r="CG208" s="9"/>
      <c r="CH208" s="9"/>
      <c r="CI208" s="9"/>
      <c r="CJ208" s="9"/>
      <c r="CK208" s="9"/>
      <c r="CL208" s="9"/>
      <c r="CM208" s="9"/>
      <c r="CN208" s="9"/>
      <c r="CO208" s="9"/>
      <c r="CP208" s="9"/>
      <c r="CQ208" s="9"/>
      <c r="CR208" s="9"/>
      <c r="CS208" s="9"/>
      <c r="CT208" s="9"/>
      <c r="CU208" s="9"/>
      <c r="CV208" s="9"/>
      <c r="CW208" s="9"/>
      <c r="CX208" s="9"/>
      <c r="CY208" s="9"/>
      <c r="CZ208" s="9"/>
      <c r="DA208" s="9"/>
      <c r="DB208" s="9"/>
      <c r="DC208" s="9"/>
      <c r="DD208" s="9"/>
      <c r="DE208" s="9"/>
      <c r="DF208" s="9"/>
      <c r="DG208" s="9"/>
      <c r="DH208" s="9"/>
      <c r="DI208" s="9"/>
      <c r="DJ208" s="9"/>
      <c r="DK208" s="9"/>
      <c r="DL208" s="9"/>
      <c r="DM208" s="9"/>
      <c r="DN208" s="9"/>
      <c r="DO208" s="9"/>
      <c r="DP208" s="9"/>
      <c r="DQ208" s="9"/>
      <c r="DR208" s="9"/>
      <c r="DS208" s="9"/>
      <c r="DT208" s="9"/>
      <c r="DU208" s="9"/>
      <c r="DV208" s="9"/>
      <c r="DW208" s="9"/>
      <c r="DX208" s="9"/>
      <c r="DY208" s="9"/>
      <c r="DZ208" s="9"/>
      <c r="EA208" s="9"/>
      <c r="EB208" s="9"/>
      <c r="EC208" s="9"/>
      <c r="ED208" s="9"/>
      <c r="EE208" s="9"/>
      <c r="EF208" s="9"/>
      <c r="EG208" s="9"/>
      <c r="EH208" s="9"/>
      <c r="EI208" s="9"/>
      <c r="EJ208" s="9"/>
      <c r="EK208" s="9"/>
      <c r="EL208" s="9"/>
      <c r="EM208" s="9"/>
      <c r="EN208" s="9"/>
      <c r="EO208" s="9"/>
      <c r="EP208" s="9"/>
      <c r="EQ208" s="9"/>
      <c r="ER208" s="9"/>
      <c r="ES208" s="9"/>
      <c r="ET208" s="9"/>
      <c r="EU208" s="9"/>
      <c r="EV208" s="9"/>
      <c r="EW208" s="9"/>
      <c r="EX208" s="9"/>
    </row>
    <row r="209" spans="1:154" x14ac:dyDescent="0.35">
      <c r="A209" s="63"/>
      <c r="B209" s="59"/>
      <c r="C209" s="59"/>
      <c r="D209" s="59"/>
      <c r="E209" s="59"/>
      <c r="F209" s="59" t="s">
        <v>30</v>
      </c>
      <c r="G209" s="66" t="s">
        <v>300</v>
      </c>
      <c r="H209" s="108"/>
      <c r="I209" s="108"/>
      <c r="J209" s="108">
        <f t="shared" si="81"/>
        <v>0</v>
      </c>
      <c r="K209" s="105"/>
      <c r="L209" s="108"/>
      <c r="M209" s="109">
        <v>0</v>
      </c>
      <c r="N209" s="108"/>
      <c r="O209" s="110">
        <f t="shared" si="82"/>
        <v>0</v>
      </c>
      <c r="P209" s="110">
        <f t="shared" si="78"/>
        <v>0</v>
      </c>
      <c r="Q209" s="107"/>
      <c r="R209" s="40"/>
      <c r="S209" s="40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 s="40"/>
      <c r="AL209" s="40"/>
      <c r="AM209" s="40"/>
      <c r="AN209" s="40"/>
      <c r="AO209" s="40"/>
      <c r="AP209" s="40"/>
      <c r="AQ209" s="40"/>
      <c r="AR209" s="40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9"/>
      <c r="BN209" s="9"/>
      <c r="BO209" s="9"/>
      <c r="BP209" s="9"/>
      <c r="BQ209" s="9"/>
      <c r="BR209" s="9"/>
      <c r="BS209" s="9"/>
      <c r="BT209" s="9"/>
      <c r="BU209" s="9"/>
      <c r="BV209" s="9"/>
      <c r="BW209" s="9"/>
      <c r="BX209" s="9"/>
      <c r="BY209" s="9"/>
      <c r="BZ209" s="9"/>
      <c r="CA209" s="9"/>
      <c r="CB209" s="9"/>
      <c r="CC209" s="9"/>
      <c r="CD209" s="9"/>
      <c r="CE209" s="9"/>
      <c r="CF209" s="9"/>
      <c r="CG209" s="9"/>
      <c r="CH209" s="9"/>
      <c r="CI209" s="9"/>
      <c r="CJ209" s="9"/>
      <c r="CK209" s="9"/>
      <c r="CL209" s="9"/>
      <c r="CM209" s="9"/>
      <c r="CN209" s="9"/>
      <c r="CO209" s="9"/>
      <c r="CP209" s="9"/>
      <c r="CQ209" s="9"/>
      <c r="CR209" s="9"/>
      <c r="CS209" s="9"/>
      <c r="CT209" s="9"/>
      <c r="CU209" s="9"/>
      <c r="CV209" s="9"/>
      <c r="CW209" s="9"/>
      <c r="CX209" s="9"/>
      <c r="CY209" s="9"/>
      <c r="CZ209" s="9"/>
      <c r="DA209" s="9"/>
      <c r="DB209" s="9"/>
      <c r="DC209" s="9"/>
      <c r="DD209" s="9"/>
      <c r="DE209" s="9"/>
      <c r="DF209" s="9"/>
      <c r="DG209" s="9"/>
      <c r="DH209" s="9"/>
      <c r="DI209" s="9"/>
      <c r="DJ209" s="9"/>
      <c r="DK209" s="9"/>
      <c r="DL209" s="9"/>
      <c r="DM209" s="9"/>
      <c r="DN209" s="9"/>
      <c r="DO209" s="9"/>
      <c r="DP209" s="9"/>
      <c r="DQ209" s="9"/>
      <c r="DR209" s="9"/>
      <c r="DS209" s="9"/>
      <c r="DT209" s="9"/>
      <c r="DU209" s="9"/>
      <c r="DV209" s="9"/>
      <c r="DW209" s="9"/>
      <c r="DX209" s="9"/>
      <c r="DY209" s="9"/>
      <c r="DZ209" s="9"/>
      <c r="EA209" s="9"/>
      <c r="EB209" s="9"/>
      <c r="EC209" s="9"/>
      <c r="ED209" s="9"/>
      <c r="EE209" s="9"/>
      <c r="EF209" s="9"/>
      <c r="EG209" s="9"/>
      <c r="EH209" s="9"/>
      <c r="EI209" s="9"/>
      <c r="EJ209" s="9"/>
      <c r="EK209" s="9"/>
      <c r="EL209" s="9"/>
      <c r="EM209" s="9"/>
      <c r="EN209" s="9"/>
      <c r="EO209" s="9"/>
      <c r="EP209" s="9"/>
      <c r="EQ209" s="9"/>
      <c r="ER209" s="9"/>
      <c r="ES209" s="9"/>
      <c r="ET209" s="9"/>
      <c r="EU209" s="9"/>
      <c r="EV209" s="9"/>
      <c r="EW209" s="9"/>
      <c r="EX209" s="9"/>
    </row>
    <row r="210" spans="1:154" x14ac:dyDescent="0.35">
      <c r="A210" s="63"/>
      <c r="B210" s="59"/>
      <c r="C210" s="59"/>
      <c r="D210" s="59"/>
      <c r="E210" s="59"/>
      <c r="F210" s="59" t="s">
        <v>43</v>
      </c>
      <c r="G210" s="66" t="s">
        <v>145</v>
      </c>
      <c r="H210" s="108">
        <v>11900</v>
      </c>
      <c r="I210" s="108">
        <v>10017</v>
      </c>
      <c r="J210" s="108">
        <f t="shared" si="81"/>
        <v>1883</v>
      </c>
      <c r="K210" s="105">
        <f t="shared" ref="K210:K217" si="83">ROUND(I210/H210*100,2)</f>
        <v>84.18</v>
      </c>
      <c r="L210" s="108">
        <v>11900</v>
      </c>
      <c r="M210" s="109">
        <v>2992</v>
      </c>
      <c r="N210" s="108">
        <v>7025</v>
      </c>
      <c r="O210" s="110">
        <f t="shared" si="82"/>
        <v>10017</v>
      </c>
      <c r="P210" s="110">
        <f t="shared" si="78"/>
        <v>1883</v>
      </c>
      <c r="Q210" s="107">
        <f t="shared" si="80"/>
        <v>84.18</v>
      </c>
      <c r="R210" s="40"/>
      <c r="S210" s="4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 s="40"/>
      <c r="AL210" s="40"/>
      <c r="AM210" s="40"/>
      <c r="AN210" s="40"/>
      <c r="AO210" s="40"/>
      <c r="AP210" s="40"/>
      <c r="AQ210" s="40"/>
      <c r="AR210" s="40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/>
      <c r="BO210" s="9"/>
      <c r="BP210" s="9"/>
      <c r="BQ210" s="9"/>
      <c r="BR210" s="9"/>
      <c r="BS210" s="9"/>
      <c r="BT210" s="9"/>
      <c r="BU210" s="9"/>
      <c r="BV210" s="9"/>
      <c r="BW210" s="9"/>
      <c r="BX210" s="9"/>
      <c r="BY210" s="9"/>
      <c r="BZ210" s="9"/>
      <c r="CA210" s="9"/>
      <c r="CB210" s="9"/>
      <c r="CC210" s="9"/>
      <c r="CD210" s="9"/>
      <c r="CE210" s="9"/>
      <c r="CF210" s="9"/>
      <c r="CG210" s="9"/>
      <c r="CH210" s="9"/>
      <c r="CI210" s="9"/>
      <c r="CJ210" s="9"/>
      <c r="CK210" s="9"/>
      <c r="CL210" s="9"/>
      <c r="CM210" s="9"/>
      <c r="CN210" s="9"/>
      <c r="CO210" s="9"/>
      <c r="CP210" s="9"/>
      <c r="CQ210" s="9"/>
      <c r="CR210" s="9"/>
      <c r="CS210" s="9"/>
      <c r="CT210" s="9"/>
      <c r="CU210" s="9"/>
      <c r="CV210" s="9"/>
      <c r="CW210" s="9"/>
      <c r="CX210" s="9"/>
      <c r="CY210" s="9"/>
      <c r="CZ210" s="9"/>
      <c r="DA210" s="9"/>
      <c r="DB210" s="9"/>
      <c r="DC210" s="9"/>
      <c r="DD210" s="9"/>
      <c r="DE210" s="9"/>
      <c r="DF210" s="9"/>
      <c r="DG210" s="9"/>
      <c r="DH210" s="9"/>
      <c r="DI210" s="9"/>
      <c r="DJ210" s="9"/>
      <c r="DK210" s="9"/>
      <c r="DL210" s="9"/>
      <c r="DM210" s="9"/>
      <c r="DN210" s="9"/>
      <c r="DO210" s="9"/>
      <c r="DP210" s="9"/>
      <c r="DQ210" s="9"/>
      <c r="DR210" s="9"/>
      <c r="DS210" s="9"/>
      <c r="DT210" s="9"/>
      <c r="DU210" s="9"/>
      <c r="DV210" s="9"/>
      <c r="DW210" s="9"/>
      <c r="DX210" s="9"/>
      <c r="DY210" s="9"/>
      <c r="DZ210" s="9"/>
      <c r="EA210" s="9"/>
      <c r="EB210" s="9"/>
      <c r="EC210" s="9"/>
      <c r="ED210" s="9"/>
      <c r="EE210" s="9"/>
      <c r="EF210" s="9"/>
      <c r="EG210" s="9"/>
      <c r="EH210" s="9"/>
      <c r="EI210" s="9"/>
      <c r="EJ210" s="9"/>
      <c r="EK210" s="9"/>
      <c r="EL210" s="9"/>
      <c r="EM210" s="9"/>
      <c r="EN210" s="9"/>
      <c r="EO210" s="9"/>
      <c r="EP210" s="9"/>
      <c r="EQ210" s="9"/>
      <c r="ER210" s="9"/>
      <c r="ES210" s="9"/>
      <c r="ET210" s="9"/>
      <c r="EU210" s="9"/>
      <c r="EV210" s="9"/>
      <c r="EW210" s="9"/>
      <c r="EX210" s="9"/>
    </row>
    <row r="211" spans="1:154" x14ac:dyDescent="0.35">
      <c r="A211" s="63"/>
      <c r="B211" s="59"/>
      <c r="C211" s="59"/>
      <c r="D211" s="59"/>
      <c r="E211" s="59"/>
      <c r="F211" s="59" t="s">
        <v>22</v>
      </c>
      <c r="G211" s="66" t="s">
        <v>146</v>
      </c>
      <c r="H211" s="108">
        <v>2000</v>
      </c>
      <c r="I211" s="108">
        <v>1946</v>
      </c>
      <c r="J211" s="108">
        <f t="shared" si="81"/>
        <v>54</v>
      </c>
      <c r="K211" s="105"/>
      <c r="L211" s="108">
        <v>2000</v>
      </c>
      <c r="M211" s="109">
        <v>175</v>
      </c>
      <c r="N211" s="108">
        <v>0</v>
      </c>
      <c r="O211" s="110">
        <f t="shared" si="82"/>
        <v>175</v>
      </c>
      <c r="P211" s="110">
        <f t="shared" si="78"/>
        <v>1825</v>
      </c>
      <c r="Q211" s="107"/>
      <c r="R211" s="40"/>
      <c r="S211" s="40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 s="40"/>
      <c r="AL211" s="40"/>
      <c r="AM211" s="40"/>
      <c r="AN211" s="40"/>
      <c r="AO211" s="40"/>
      <c r="AP211" s="40"/>
      <c r="AQ211" s="40"/>
      <c r="AR211" s="40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  <c r="BO211" s="9"/>
      <c r="BP211" s="9"/>
      <c r="BQ211" s="9"/>
      <c r="BR211" s="9"/>
      <c r="BS211" s="9"/>
      <c r="BT211" s="9"/>
      <c r="BU211" s="9"/>
      <c r="BV211" s="9"/>
      <c r="BW211" s="9"/>
      <c r="BX211" s="9"/>
      <c r="BY211" s="9"/>
      <c r="BZ211" s="9"/>
      <c r="CA211" s="9"/>
      <c r="CB211" s="9"/>
      <c r="CC211" s="9"/>
      <c r="CD211" s="9"/>
      <c r="CE211" s="9"/>
      <c r="CF211" s="9"/>
      <c r="CG211" s="9"/>
      <c r="CH211" s="9"/>
      <c r="CI211" s="9"/>
      <c r="CJ211" s="9"/>
      <c r="CK211" s="9"/>
      <c r="CL211" s="9"/>
      <c r="CM211" s="9"/>
      <c r="CN211" s="9"/>
      <c r="CO211" s="9"/>
      <c r="CP211" s="9"/>
      <c r="CQ211" s="9"/>
      <c r="CR211" s="9"/>
      <c r="CS211" s="9"/>
      <c r="CT211" s="9"/>
      <c r="CU211" s="9"/>
      <c r="CV211" s="9"/>
      <c r="CW211" s="9"/>
      <c r="CX211" s="9"/>
      <c r="CY211" s="9"/>
      <c r="CZ211" s="9"/>
      <c r="DA211" s="9"/>
      <c r="DB211" s="9"/>
      <c r="DC211" s="9"/>
      <c r="DD211" s="9"/>
      <c r="DE211" s="9"/>
      <c r="DF211" s="9"/>
      <c r="DG211" s="9"/>
      <c r="DH211" s="9"/>
      <c r="DI211" s="9"/>
      <c r="DJ211" s="9"/>
      <c r="DK211" s="9"/>
      <c r="DL211" s="9"/>
      <c r="DM211" s="9"/>
      <c r="DN211" s="9"/>
      <c r="DO211" s="9"/>
      <c r="DP211" s="9"/>
      <c r="DQ211" s="9"/>
      <c r="DR211" s="9"/>
      <c r="DS211" s="9"/>
      <c r="DT211" s="9"/>
      <c r="DU211" s="9"/>
      <c r="DV211" s="9"/>
      <c r="DW211" s="9"/>
      <c r="DX211" s="9"/>
      <c r="DY211" s="9"/>
      <c r="DZ211" s="9"/>
      <c r="EA211" s="9"/>
      <c r="EB211" s="9"/>
      <c r="EC211" s="9"/>
      <c r="ED211" s="9"/>
      <c r="EE211" s="9"/>
      <c r="EF211" s="9"/>
      <c r="EG211" s="9"/>
      <c r="EH211" s="9"/>
      <c r="EI211" s="9"/>
      <c r="EJ211" s="9"/>
      <c r="EK211" s="9"/>
      <c r="EL211" s="9"/>
      <c r="EM211" s="9"/>
      <c r="EN211" s="9"/>
      <c r="EO211" s="9"/>
      <c r="EP211" s="9"/>
      <c r="EQ211" s="9"/>
      <c r="ER211" s="9"/>
      <c r="ES211" s="9"/>
      <c r="ET211" s="9"/>
      <c r="EU211" s="9"/>
      <c r="EV211" s="9"/>
      <c r="EW211" s="9"/>
      <c r="EX211" s="9"/>
    </row>
    <row r="212" spans="1:154" x14ac:dyDescent="0.35">
      <c r="A212" s="63"/>
      <c r="B212" s="59"/>
      <c r="C212" s="59"/>
      <c r="D212" s="59"/>
      <c r="E212" s="59"/>
      <c r="F212" s="59" t="s">
        <v>114</v>
      </c>
      <c r="G212" s="66" t="s">
        <v>352</v>
      </c>
      <c r="H212" s="108"/>
      <c r="I212" s="108"/>
      <c r="J212" s="108">
        <f t="shared" si="81"/>
        <v>0</v>
      </c>
      <c r="K212" s="105"/>
      <c r="L212" s="108"/>
      <c r="M212" s="109">
        <v>0</v>
      </c>
      <c r="N212" s="108"/>
      <c r="O212" s="110">
        <f t="shared" si="82"/>
        <v>0</v>
      </c>
      <c r="P212" s="110">
        <f t="shared" si="78"/>
        <v>0</v>
      </c>
      <c r="Q212" s="107"/>
      <c r="R212" s="40"/>
      <c r="S212" s="40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  <c r="AJ212" s="40"/>
      <c r="AK212" s="40"/>
      <c r="AL212" s="40"/>
      <c r="AM212" s="40"/>
      <c r="AN212" s="40"/>
      <c r="AO212" s="40"/>
      <c r="AP212" s="40"/>
      <c r="AQ212" s="40"/>
      <c r="AR212" s="40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  <c r="BM212" s="9"/>
      <c r="BN212" s="9"/>
      <c r="BO212" s="9"/>
      <c r="BP212" s="9"/>
      <c r="BQ212" s="9"/>
      <c r="BR212" s="9"/>
      <c r="BS212" s="9"/>
      <c r="BT212" s="9"/>
      <c r="BU212" s="9"/>
      <c r="BV212" s="9"/>
      <c r="BW212" s="9"/>
      <c r="BX212" s="9"/>
      <c r="BY212" s="9"/>
      <c r="BZ212" s="9"/>
      <c r="CA212" s="9"/>
      <c r="CB212" s="9"/>
      <c r="CC212" s="9"/>
      <c r="CD212" s="9"/>
      <c r="CE212" s="9"/>
      <c r="CF212" s="9"/>
      <c r="CG212" s="9"/>
      <c r="CH212" s="9"/>
      <c r="CI212" s="9"/>
      <c r="CJ212" s="9"/>
      <c r="CK212" s="9"/>
      <c r="CL212" s="9"/>
      <c r="CM212" s="9"/>
      <c r="CN212" s="9"/>
      <c r="CO212" s="9"/>
      <c r="CP212" s="9"/>
      <c r="CQ212" s="9"/>
      <c r="CR212" s="9"/>
      <c r="CS212" s="9"/>
      <c r="CT212" s="9"/>
      <c r="CU212" s="9"/>
      <c r="CV212" s="9"/>
      <c r="CW212" s="9"/>
      <c r="CX212" s="9"/>
      <c r="CY212" s="9"/>
      <c r="CZ212" s="9"/>
      <c r="DA212" s="9"/>
      <c r="DB212" s="9"/>
      <c r="DC212" s="9"/>
      <c r="DD212" s="9"/>
      <c r="DE212" s="9"/>
      <c r="DF212" s="9"/>
      <c r="DG212" s="9"/>
      <c r="DH212" s="9"/>
      <c r="DI212" s="9"/>
      <c r="DJ212" s="9"/>
      <c r="DK212" s="9"/>
      <c r="DL212" s="9"/>
      <c r="DM212" s="9"/>
      <c r="DN212" s="9"/>
      <c r="DO212" s="9"/>
      <c r="DP212" s="9"/>
      <c r="DQ212" s="9"/>
      <c r="DR212" s="9"/>
      <c r="DS212" s="9"/>
      <c r="DT212" s="9"/>
      <c r="DU212" s="9"/>
      <c r="DV212" s="9"/>
      <c r="DW212" s="9"/>
      <c r="DX212" s="9"/>
      <c r="DY212" s="9"/>
      <c r="DZ212" s="9"/>
      <c r="EA212" s="9"/>
      <c r="EB212" s="9"/>
      <c r="EC212" s="9"/>
      <c r="ED212" s="9"/>
      <c r="EE212" s="9"/>
      <c r="EF212" s="9"/>
      <c r="EG212" s="9"/>
      <c r="EH212" s="9"/>
      <c r="EI212" s="9"/>
      <c r="EJ212" s="9"/>
      <c r="EK212" s="9"/>
      <c r="EL212" s="9"/>
      <c r="EM212" s="9"/>
      <c r="EN212" s="9"/>
      <c r="EO212" s="9"/>
      <c r="EP212" s="9"/>
      <c r="EQ212" s="9"/>
      <c r="ER212" s="9"/>
      <c r="ES212" s="9"/>
      <c r="ET212" s="9"/>
      <c r="EU212" s="9"/>
      <c r="EV212" s="9"/>
      <c r="EW212" s="9"/>
      <c r="EX212" s="9"/>
    </row>
    <row r="213" spans="1:154" x14ac:dyDescent="0.35">
      <c r="A213" s="63"/>
      <c r="B213" s="59"/>
      <c r="C213" s="59"/>
      <c r="D213" s="59"/>
      <c r="E213" s="59"/>
      <c r="F213" s="59" t="s">
        <v>33</v>
      </c>
      <c r="G213" s="66" t="s">
        <v>353</v>
      </c>
      <c r="H213" s="108"/>
      <c r="I213" s="108"/>
      <c r="J213" s="108">
        <f t="shared" si="81"/>
        <v>0</v>
      </c>
      <c r="K213" s="105"/>
      <c r="L213" s="108"/>
      <c r="M213" s="109">
        <v>0</v>
      </c>
      <c r="N213" s="108"/>
      <c r="O213" s="110">
        <f t="shared" si="82"/>
        <v>0</v>
      </c>
      <c r="P213" s="110">
        <f t="shared" si="78"/>
        <v>0</v>
      </c>
      <c r="Q213" s="107"/>
      <c r="R213" s="40"/>
      <c r="S213" s="40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  <c r="AH213" s="40"/>
      <c r="AI213" s="40"/>
      <c r="AJ213" s="40"/>
      <c r="AK213" s="40"/>
      <c r="AL213" s="40"/>
      <c r="AM213" s="40"/>
      <c r="AN213" s="40"/>
      <c r="AO213" s="40"/>
      <c r="AP213" s="40"/>
      <c r="AQ213" s="40"/>
      <c r="AR213" s="40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J213" s="9"/>
      <c r="BK213" s="9"/>
      <c r="BL213" s="9"/>
      <c r="BM213" s="9"/>
      <c r="BN213" s="9"/>
      <c r="BO213" s="9"/>
      <c r="BP213" s="9"/>
      <c r="BQ213" s="9"/>
      <c r="BR213" s="9"/>
      <c r="BS213" s="9"/>
      <c r="BT213" s="9"/>
      <c r="BU213" s="9"/>
      <c r="BV213" s="9"/>
      <c r="BW213" s="9"/>
      <c r="BX213" s="9"/>
      <c r="BY213" s="9"/>
      <c r="BZ213" s="9"/>
      <c r="CA213" s="9"/>
      <c r="CB213" s="9"/>
      <c r="CC213" s="9"/>
      <c r="CD213" s="9"/>
      <c r="CE213" s="9"/>
      <c r="CF213" s="9"/>
      <c r="CG213" s="9"/>
      <c r="CH213" s="9"/>
      <c r="CI213" s="9"/>
      <c r="CJ213" s="9"/>
      <c r="CK213" s="9"/>
      <c r="CL213" s="9"/>
      <c r="CM213" s="9"/>
      <c r="CN213" s="9"/>
      <c r="CO213" s="9"/>
      <c r="CP213" s="9"/>
      <c r="CQ213" s="9"/>
      <c r="CR213" s="9"/>
      <c r="CS213" s="9"/>
      <c r="CT213" s="9"/>
      <c r="CU213" s="9"/>
      <c r="CV213" s="9"/>
      <c r="CW213" s="9"/>
      <c r="CX213" s="9"/>
      <c r="CY213" s="9"/>
      <c r="CZ213" s="9"/>
      <c r="DA213" s="9"/>
      <c r="DB213" s="9"/>
      <c r="DC213" s="9"/>
      <c r="DD213" s="9"/>
      <c r="DE213" s="9"/>
      <c r="DF213" s="9"/>
      <c r="DG213" s="9"/>
      <c r="DH213" s="9"/>
      <c r="DI213" s="9"/>
      <c r="DJ213" s="9"/>
      <c r="DK213" s="9"/>
      <c r="DL213" s="9"/>
      <c r="DM213" s="9"/>
      <c r="DN213" s="9"/>
      <c r="DO213" s="9"/>
      <c r="DP213" s="9"/>
      <c r="DQ213" s="9"/>
      <c r="DR213" s="9"/>
      <c r="DS213" s="9"/>
      <c r="DT213" s="9"/>
      <c r="DU213" s="9"/>
      <c r="DV213" s="9"/>
      <c r="DW213" s="9"/>
      <c r="DX213" s="9"/>
      <c r="DY213" s="9"/>
      <c r="DZ213" s="9"/>
      <c r="EA213" s="9"/>
      <c r="EB213" s="9"/>
      <c r="EC213" s="9"/>
      <c r="ED213" s="9"/>
      <c r="EE213" s="9"/>
      <c r="EF213" s="9"/>
      <c r="EG213" s="9"/>
      <c r="EH213" s="9"/>
      <c r="EI213" s="9"/>
      <c r="EJ213" s="9"/>
      <c r="EK213" s="9"/>
      <c r="EL213" s="9"/>
      <c r="EM213" s="9"/>
      <c r="EN213" s="9"/>
      <c r="EO213" s="9"/>
      <c r="EP213" s="9"/>
      <c r="EQ213" s="9"/>
      <c r="ER213" s="9"/>
      <c r="ES213" s="9"/>
      <c r="ET213" s="9"/>
      <c r="EU213" s="9"/>
      <c r="EV213" s="9"/>
      <c r="EW213" s="9"/>
      <c r="EX213" s="9"/>
    </row>
    <row r="214" spans="1:154" hidden="1" x14ac:dyDescent="0.35">
      <c r="A214" s="63"/>
      <c r="B214" s="59"/>
      <c r="C214" s="59"/>
      <c r="D214" s="59"/>
      <c r="E214" s="59"/>
      <c r="F214" s="59" t="s">
        <v>124</v>
      </c>
      <c r="G214" s="66" t="s">
        <v>354</v>
      </c>
      <c r="H214" s="108"/>
      <c r="I214" s="108"/>
      <c r="J214" s="108">
        <f t="shared" si="81"/>
        <v>0</v>
      </c>
      <c r="K214" s="105"/>
      <c r="L214" s="108"/>
      <c r="M214" s="109">
        <v>0</v>
      </c>
      <c r="N214" s="108"/>
      <c r="O214" s="110">
        <f t="shared" si="82"/>
        <v>0</v>
      </c>
      <c r="P214" s="110">
        <f t="shared" si="78"/>
        <v>0</v>
      </c>
      <c r="Q214" s="107"/>
      <c r="R214" s="40"/>
      <c r="S214" s="40"/>
      <c r="T214" s="40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F214" s="40"/>
      <c r="AG214" s="40"/>
      <c r="AH214" s="40"/>
      <c r="AI214" s="40"/>
      <c r="AJ214" s="40"/>
      <c r="AK214" s="40"/>
      <c r="AL214" s="40"/>
      <c r="AM214" s="40"/>
      <c r="AN214" s="40"/>
      <c r="AO214" s="40"/>
      <c r="AP214" s="40"/>
      <c r="AQ214" s="40"/>
      <c r="AR214" s="40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  <c r="BL214" s="9"/>
      <c r="BM214" s="9"/>
      <c r="BN214" s="9"/>
      <c r="BO214" s="9"/>
      <c r="BP214" s="9"/>
      <c r="BQ214" s="9"/>
      <c r="BR214" s="9"/>
      <c r="BS214" s="9"/>
      <c r="BT214" s="9"/>
      <c r="BU214" s="9"/>
      <c r="BV214" s="9"/>
      <c r="BW214" s="9"/>
      <c r="BX214" s="9"/>
      <c r="BY214" s="9"/>
      <c r="BZ214" s="9"/>
      <c r="CA214" s="9"/>
      <c r="CB214" s="9"/>
      <c r="CC214" s="9"/>
      <c r="CD214" s="9"/>
      <c r="CE214" s="9"/>
      <c r="CF214" s="9"/>
      <c r="CG214" s="9"/>
      <c r="CH214" s="9"/>
      <c r="CI214" s="9"/>
      <c r="CJ214" s="9"/>
      <c r="CK214" s="9"/>
      <c r="CL214" s="9"/>
      <c r="CM214" s="9"/>
      <c r="CN214" s="9"/>
      <c r="CO214" s="9"/>
      <c r="CP214" s="9"/>
      <c r="CQ214" s="9"/>
      <c r="CR214" s="9"/>
      <c r="CS214" s="9"/>
      <c r="CT214" s="9"/>
      <c r="CU214" s="9"/>
      <c r="CV214" s="9"/>
      <c r="CW214" s="9"/>
      <c r="CX214" s="9"/>
      <c r="CY214" s="9"/>
      <c r="CZ214" s="9"/>
      <c r="DA214" s="9"/>
      <c r="DB214" s="9"/>
      <c r="DC214" s="9"/>
      <c r="DD214" s="9"/>
      <c r="DE214" s="9"/>
      <c r="DF214" s="9"/>
      <c r="DG214" s="9"/>
      <c r="DH214" s="9"/>
      <c r="DI214" s="9"/>
      <c r="DJ214" s="9"/>
      <c r="DK214" s="9"/>
      <c r="DL214" s="9"/>
      <c r="DM214" s="9"/>
      <c r="DN214" s="9"/>
      <c r="DO214" s="9"/>
      <c r="DP214" s="9"/>
      <c r="DQ214" s="9"/>
      <c r="DR214" s="9"/>
      <c r="DS214" s="9"/>
      <c r="DT214" s="9"/>
      <c r="DU214" s="9"/>
      <c r="DV214" s="9"/>
      <c r="DW214" s="9"/>
      <c r="DX214" s="9"/>
      <c r="DY214" s="9"/>
      <c r="DZ214" s="9"/>
      <c r="EA214" s="9"/>
      <c r="EB214" s="9"/>
      <c r="EC214" s="9"/>
      <c r="ED214" s="9"/>
      <c r="EE214" s="9"/>
      <c r="EF214" s="9"/>
      <c r="EG214" s="9"/>
      <c r="EH214" s="9"/>
      <c r="EI214" s="9"/>
      <c r="EJ214" s="9"/>
      <c r="EK214" s="9"/>
      <c r="EL214" s="9"/>
      <c r="EM214" s="9"/>
      <c r="EN214" s="9"/>
      <c r="EO214" s="9"/>
      <c r="EP214" s="9"/>
      <c r="EQ214" s="9"/>
      <c r="ER214" s="9"/>
      <c r="ES214" s="9"/>
      <c r="ET214" s="9"/>
      <c r="EU214" s="9"/>
      <c r="EV214" s="9"/>
      <c r="EW214" s="9"/>
      <c r="EX214" s="9"/>
    </row>
    <row r="215" spans="1:154" x14ac:dyDescent="0.35">
      <c r="A215" s="63"/>
      <c r="B215" s="59"/>
      <c r="C215" s="59"/>
      <c r="D215" s="59"/>
      <c r="E215" s="59"/>
      <c r="F215" s="59" t="s">
        <v>115</v>
      </c>
      <c r="G215" s="66" t="s">
        <v>355</v>
      </c>
      <c r="H215" s="108">
        <v>500</v>
      </c>
      <c r="I215" s="108">
        <v>318</v>
      </c>
      <c r="J215" s="108">
        <f t="shared" si="81"/>
        <v>182</v>
      </c>
      <c r="K215" s="105">
        <f t="shared" si="83"/>
        <v>63.6</v>
      </c>
      <c r="L215" s="108">
        <v>500</v>
      </c>
      <c r="M215" s="109">
        <v>154</v>
      </c>
      <c r="N215" s="108">
        <v>165</v>
      </c>
      <c r="O215" s="110">
        <f t="shared" si="82"/>
        <v>319</v>
      </c>
      <c r="P215" s="110">
        <f t="shared" si="78"/>
        <v>181</v>
      </c>
      <c r="Q215" s="107">
        <f t="shared" si="80"/>
        <v>63.8</v>
      </c>
      <c r="R215" s="40"/>
      <c r="S215" s="40"/>
      <c r="T215" s="40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F215" s="40"/>
      <c r="AG215" s="40"/>
      <c r="AH215" s="40"/>
      <c r="AI215" s="40"/>
      <c r="AJ215" s="40"/>
      <c r="AK215" s="40"/>
      <c r="AL215" s="40"/>
      <c r="AM215" s="40"/>
      <c r="AN215" s="40"/>
      <c r="AO215" s="40"/>
      <c r="AP215" s="40"/>
      <c r="AQ215" s="40"/>
      <c r="AR215" s="40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  <c r="BL215" s="9"/>
      <c r="BM215" s="9"/>
      <c r="BN215" s="9"/>
      <c r="BO215" s="9"/>
      <c r="BP215" s="9"/>
      <c r="BQ215" s="9"/>
      <c r="BR215" s="9"/>
      <c r="BS215" s="9"/>
      <c r="BT215" s="9"/>
      <c r="BU215" s="9"/>
      <c r="BV215" s="9"/>
      <c r="BW215" s="9"/>
      <c r="BX215" s="9"/>
      <c r="BY215" s="9"/>
      <c r="BZ215" s="9"/>
      <c r="CA215" s="9"/>
      <c r="CB215" s="9"/>
      <c r="CC215" s="9"/>
      <c r="CD215" s="9"/>
      <c r="CE215" s="9"/>
      <c r="CF215" s="9"/>
      <c r="CG215" s="9"/>
      <c r="CH215" s="9"/>
      <c r="CI215" s="9"/>
      <c r="CJ215" s="9"/>
      <c r="CK215" s="9"/>
      <c r="CL215" s="9"/>
      <c r="CM215" s="9"/>
      <c r="CN215" s="9"/>
      <c r="CO215" s="9"/>
      <c r="CP215" s="9"/>
      <c r="CQ215" s="9"/>
      <c r="CR215" s="9"/>
      <c r="CS215" s="9"/>
      <c r="CT215" s="9"/>
      <c r="CU215" s="9"/>
      <c r="CV215" s="9"/>
      <c r="CW215" s="9"/>
      <c r="CX215" s="9"/>
      <c r="CY215" s="9"/>
      <c r="CZ215" s="9"/>
      <c r="DA215" s="9"/>
      <c r="DB215" s="9"/>
      <c r="DC215" s="9"/>
      <c r="DD215" s="9"/>
      <c r="DE215" s="9"/>
      <c r="DF215" s="9"/>
      <c r="DG215" s="9"/>
      <c r="DH215" s="9"/>
      <c r="DI215" s="9"/>
      <c r="DJ215" s="9"/>
      <c r="DK215" s="9"/>
      <c r="DL215" s="9"/>
      <c r="DM215" s="9"/>
      <c r="DN215" s="9"/>
      <c r="DO215" s="9"/>
      <c r="DP215" s="9"/>
      <c r="DQ215" s="9"/>
      <c r="DR215" s="9"/>
      <c r="DS215" s="9"/>
      <c r="DT215" s="9"/>
      <c r="DU215" s="9"/>
      <c r="DV215" s="9"/>
      <c r="DW215" s="9"/>
      <c r="DX215" s="9"/>
      <c r="DY215" s="9"/>
      <c r="DZ215" s="9"/>
      <c r="EA215" s="9"/>
      <c r="EB215" s="9"/>
      <c r="EC215" s="9"/>
      <c r="ED215" s="9"/>
      <c r="EE215" s="9"/>
      <c r="EF215" s="9"/>
      <c r="EG215" s="9"/>
      <c r="EH215" s="9"/>
      <c r="EI215" s="9"/>
      <c r="EJ215" s="9"/>
      <c r="EK215" s="9"/>
      <c r="EL215" s="9"/>
      <c r="EM215" s="9"/>
      <c r="EN215" s="9"/>
      <c r="EO215" s="9"/>
      <c r="EP215" s="9"/>
      <c r="EQ215" s="9"/>
      <c r="ER215" s="9"/>
      <c r="ES215" s="9"/>
      <c r="ET215" s="9"/>
      <c r="EU215" s="9"/>
      <c r="EV215" s="9"/>
      <c r="EW215" s="9"/>
      <c r="EX215" s="9"/>
    </row>
    <row r="216" spans="1:154" ht="45" x14ac:dyDescent="0.35">
      <c r="A216" s="63"/>
      <c r="B216" s="59"/>
      <c r="C216" s="59"/>
      <c r="D216" s="59"/>
      <c r="E216" s="59"/>
      <c r="F216" s="59" t="s">
        <v>38</v>
      </c>
      <c r="G216" s="66" t="s">
        <v>147</v>
      </c>
      <c r="H216" s="108"/>
      <c r="I216" s="108"/>
      <c r="J216" s="108">
        <f t="shared" si="81"/>
        <v>0</v>
      </c>
      <c r="K216" s="105" t="e">
        <f t="shared" si="83"/>
        <v>#DIV/0!</v>
      </c>
      <c r="L216" s="108">
        <v>0</v>
      </c>
      <c r="M216" s="109">
        <v>0</v>
      </c>
      <c r="N216" s="108">
        <v>0</v>
      </c>
      <c r="O216" s="110">
        <f t="shared" si="82"/>
        <v>0</v>
      </c>
      <c r="P216" s="110">
        <f t="shared" si="78"/>
        <v>0</v>
      </c>
      <c r="Q216" s="107" t="e">
        <f t="shared" si="80"/>
        <v>#DIV/0!</v>
      </c>
      <c r="R216" s="40"/>
      <c r="S216" s="40"/>
      <c r="T216" s="40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F216" s="40"/>
      <c r="AG216" s="40"/>
      <c r="AH216" s="40"/>
      <c r="AI216" s="40"/>
      <c r="AJ216" s="40"/>
      <c r="AK216" s="40"/>
      <c r="AL216" s="40"/>
      <c r="AM216" s="40"/>
      <c r="AN216" s="40"/>
      <c r="AO216" s="40"/>
      <c r="AP216" s="40"/>
      <c r="AQ216" s="40"/>
      <c r="AR216" s="40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9"/>
      <c r="BK216" s="9"/>
      <c r="BL216" s="9"/>
      <c r="BM216" s="9"/>
      <c r="BN216" s="9"/>
      <c r="BO216" s="9"/>
      <c r="BP216" s="9"/>
      <c r="BQ216" s="9"/>
      <c r="BR216" s="9"/>
      <c r="BS216" s="9"/>
      <c r="BT216" s="9"/>
      <c r="BU216" s="9"/>
      <c r="BV216" s="9"/>
      <c r="BW216" s="9"/>
      <c r="BX216" s="9"/>
      <c r="BY216" s="9"/>
      <c r="BZ216" s="9"/>
      <c r="CA216" s="9"/>
      <c r="CB216" s="9"/>
      <c r="CC216" s="9"/>
      <c r="CD216" s="9"/>
      <c r="CE216" s="9"/>
      <c r="CF216" s="9"/>
      <c r="CG216" s="9"/>
      <c r="CH216" s="9"/>
      <c r="CI216" s="9"/>
      <c r="CJ216" s="9"/>
      <c r="CK216" s="9"/>
      <c r="CL216" s="9"/>
      <c r="CM216" s="9"/>
      <c r="CN216" s="9"/>
      <c r="CO216" s="9"/>
      <c r="CP216" s="9"/>
      <c r="CQ216" s="9"/>
      <c r="CR216" s="9"/>
      <c r="CS216" s="9"/>
      <c r="CT216" s="9"/>
      <c r="CU216" s="9"/>
      <c r="CV216" s="9"/>
      <c r="CW216" s="9"/>
      <c r="CX216" s="9"/>
      <c r="CY216" s="9"/>
      <c r="CZ216" s="9"/>
      <c r="DA216" s="9"/>
      <c r="DB216" s="9"/>
      <c r="DC216" s="9"/>
      <c r="DD216" s="9"/>
      <c r="DE216" s="9"/>
      <c r="DF216" s="9"/>
      <c r="DG216" s="9"/>
      <c r="DH216" s="9"/>
      <c r="DI216" s="9"/>
      <c r="DJ216" s="9"/>
      <c r="DK216" s="9"/>
      <c r="DL216" s="9"/>
      <c r="DM216" s="9"/>
      <c r="DN216" s="9"/>
      <c r="DO216" s="9"/>
      <c r="DP216" s="9"/>
      <c r="DQ216" s="9"/>
      <c r="DR216" s="9"/>
      <c r="DS216" s="9"/>
      <c r="DT216" s="9"/>
      <c r="DU216" s="9"/>
      <c r="DV216" s="9"/>
      <c r="DW216" s="9"/>
      <c r="DX216" s="9"/>
      <c r="DY216" s="9"/>
      <c r="DZ216" s="9"/>
      <c r="EA216" s="9"/>
      <c r="EB216" s="9"/>
      <c r="EC216" s="9"/>
      <c r="ED216" s="9"/>
      <c r="EE216" s="9"/>
      <c r="EF216" s="9"/>
      <c r="EG216" s="9"/>
      <c r="EH216" s="9"/>
      <c r="EI216" s="9"/>
      <c r="EJ216" s="9"/>
      <c r="EK216" s="9"/>
      <c r="EL216" s="9"/>
      <c r="EM216" s="9"/>
      <c r="EN216" s="9"/>
      <c r="EO216" s="9"/>
      <c r="EP216" s="9"/>
      <c r="EQ216" s="9"/>
      <c r="ER216" s="9"/>
      <c r="ES216" s="9"/>
      <c r="ET216" s="9"/>
      <c r="EU216" s="9"/>
      <c r="EV216" s="9"/>
      <c r="EW216" s="9"/>
      <c r="EX216" s="9"/>
    </row>
    <row r="217" spans="1:154" ht="45" x14ac:dyDescent="0.35">
      <c r="A217" s="63"/>
      <c r="B217" s="59"/>
      <c r="C217" s="59"/>
      <c r="D217" s="59"/>
      <c r="E217" s="59"/>
      <c r="F217" s="59" t="s">
        <v>90</v>
      </c>
      <c r="G217" s="66" t="s">
        <v>148</v>
      </c>
      <c r="H217" s="108">
        <v>7500</v>
      </c>
      <c r="I217" s="108">
        <v>7375</v>
      </c>
      <c r="J217" s="108">
        <f t="shared" si="81"/>
        <v>125</v>
      </c>
      <c r="K217" s="105">
        <f t="shared" si="83"/>
        <v>98.33</v>
      </c>
      <c r="L217" s="108">
        <v>7500</v>
      </c>
      <c r="M217" s="109">
        <v>3851</v>
      </c>
      <c r="N217" s="108">
        <v>3524</v>
      </c>
      <c r="O217" s="110">
        <f t="shared" si="82"/>
        <v>7375</v>
      </c>
      <c r="P217" s="110">
        <f t="shared" si="78"/>
        <v>125</v>
      </c>
      <c r="Q217" s="107">
        <f t="shared" si="80"/>
        <v>98.33</v>
      </c>
      <c r="R217" s="40"/>
      <c r="S217" s="40"/>
      <c r="T217" s="40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F217" s="40"/>
      <c r="AG217" s="40"/>
      <c r="AH217" s="40"/>
      <c r="AI217" s="40"/>
      <c r="AJ217" s="40"/>
      <c r="AK217" s="40"/>
      <c r="AL217" s="40"/>
      <c r="AM217" s="40"/>
      <c r="AN217" s="40"/>
      <c r="AO217" s="40"/>
      <c r="AP217" s="40"/>
      <c r="AQ217" s="40"/>
      <c r="AR217" s="40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  <c r="BO217" s="9"/>
      <c r="BP217" s="9"/>
      <c r="BQ217" s="9"/>
      <c r="BR217" s="9"/>
      <c r="BS217" s="9"/>
      <c r="BT217" s="9"/>
      <c r="BU217" s="9"/>
      <c r="BV217" s="9"/>
      <c r="BW217" s="9"/>
      <c r="BX217" s="9"/>
      <c r="BY217" s="9"/>
      <c r="BZ217" s="9"/>
      <c r="CA217" s="9"/>
      <c r="CB217" s="9"/>
      <c r="CC217" s="9"/>
      <c r="CD217" s="9"/>
      <c r="CE217" s="9"/>
      <c r="CF217" s="9"/>
      <c r="CG217" s="9"/>
      <c r="CH217" s="9"/>
      <c r="CI217" s="9"/>
      <c r="CJ217" s="9"/>
      <c r="CK217" s="9"/>
      <c r="CL217" s="9"/>
      <c r="CM217" s="9"/>
      <c r="CN217" s="9"/>
      <c r="CO217" s="9"/>
      <c r="CP217" s="9"/>
      <c r="CQ217" s="9"/>
      <c r="CR217" s="9"/>
      <c r="CS217" s="9"/>
      <c r="CT217" s="9"/>
      <c r="CU217" s="9"/>
      <c r="CV217" s="9"/>
      <c r="CW217" s="9"/>
      <c r="CX217" s="9"/>
      <c r="CY217" s="9"/>
      <c r="CZ217" s="9"/>
      <c r="DA217" s="9"/>
      <c r="DB217" s="9"/>
      <c r="DC217" s="9"/>
      <c r="DD217" s="9"/>
      <c r="DE217" s="9"/>
      <c r="DF217" s="9"/>
      <c r="DG217" s="9"/>
      <c r="DH217" s="9"/>
      <c r="DI217" s="9"/>
      <c r="DJ217" s="9"/>
      <c r="DK217" s="9"/>
      <c r="DL217" s="9"/>
      <c r="DM217" s="9"/>
      <c r="DN217" s="9"/>
      <c r="DO217" s="9"/>
      <c r="DP217" s="9"/>
      <c r="DQ217" s="9"/>
      <c r="DR217" s="9"/>
      <c r="DS217" s="9"/>
      <c r="DT217" s="9"/>
      <c r="DU217" s="9"/>
      <c r="DV217" s="9"/>
      <c r="DW217" s="9"/>
      <c r="DX217" s="9"/>
      <c r="DY217" s="9"/>
      <c r="DZ217" s="9"/>
      <c r="EA217" s="9"/>
      <c r="EB217" s="9"/>
      <c r="EC217" s="9"/>
      <c r="ED217" s="9"/>
      <c r="EE217" s="9"/>
      <c r="EF217" s="9"/>
      <c r="EG217" s="9"/>
      <c r="EH217" s="9"/>
      <c r="EI217" s="9"/>
      <c r="EJ217" s="9"/>
      <c r="EK217" s="9"/>
      <c r="EL217" s="9"/>
      <c r="EM217" s="9"/>
      <c r="EN217" s="9"/>
      <c r="EO217" s="9"/>
      <c r="EP217" s="9"/>
      <c r="EQ217" s="9"/>
      <c r="ER217" s="9"/>
      <c r="ES217" s="9"/>
      <c r="ET217" s="9"/>
      <c r="EU217" s="9"/>
      <c r="EV217" s="9"/>
      <c r="EW217" s="9"/>
      <c r="EX217" s="9"/>
    </row>
    <row r="218" spans="1:154" x14ac:dyDescent="0.35">
      <c r="A218" s="63"/>
      <c r="B218" s="59"/>
      <c r="C218" s="59"/>
      <c r="D218" s="59"/>
      <c r="E218" s="59" t="s">
        <v>30</v>
      </c>
      <c r="F218" s="59"/>
      <c r="G218" s="66" t="s">
        <v>149</v>
      </c>
      <c r="H218" s="108"/>
      <c r="I218" s="108"/>
      <c r="J218" s="108">
        <f t="shared" si="81"/>
        <v>0</v>
      </c>
      <c r="K218" s="105"/>
      <c r="L218" s="108"/>
      <c r="M218" s="109">
        <v>0</v>
      </c>
      <c r="N218" s="108"/>
      <c r="O218" s="110">
        <f t="shared" si="82"/>
        <v>0</v>
      </c>
      <c r="P218" s="110">
        <f t="shared" si="78"/>
        <v>0</v>
      </c>
      <c r="Q218" s="107"/>
      <c r="R218" s="40"/>
      <c r="S218" s="40"/>
      <c r="T218" s="40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F218" s="40"/>
      <c r="AG218" s="40"/>
      <c r="AH218" s="40"/>
      <c r="AI218" s="40"/>
      <c r="AJ218" s="40"/>
      <c r="AK218" s="40"/>
      <c r="AL218" s="40"/>
      <c r="AM218" s="40"/>
      <c r="AN218" s="40"/>
      <c r="AO218" s="40"/>
      <c r="AP218" s="40"/>
      <c r="AQ218" s="40"/>
      <c r="AR218" s="40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  <c r="BO218" s="9"/>
      <c r="BP218" s="9"/>
      <c r="BQ218" s="9"/>
      <c r="BR218" s="9"/>
      <c r="BS218" s="9"/>
      <c r="BT218" s="9"/>
      <c r="BU218" s="9"/>
      <c r="BV218" s="9"/>
      <c r="BW218" s="9"/>
      <c r="BX218" s="9"/>
      <c r="BY218" s="9"/>
      <c r="BZ218" s="9"/>
      <c r="CA218" s="9"/>
      <c r="CB218" s="9"/>
      <c r="CC218" s="9"/>
      <c r="CD218" s="9"/>
      <c r="CE218" s="9"/>
      <c r="CF218" s="9"/>
      <c r="CG218" s="9"/>
      <c r="CH218" s="9"/>
      <c r="CI218" s="9"/>
      <c r="CJ218" s="9"/>
      <c r="CK218" s="9"/>
      <c r="CL218" s="9"/>
      <c r="CM218" s="9"/>
      <c r="CN218" s="9"/>
      <c r="CO218" s="9"/>
      <c r="CP218" s="9"/>
      <c r="CQ218" s="9"/>
      <c r="CR218" s="9"/>
      <c r="CS218" s="9"/>
      <c r="CT218" s="9"/>
      <c r="CU218" s="9"/>
      <c r="CV218" s="9"/>
      <c r="CW218" s="9"/>
      <c r="CX218" s="9"/>
      <c r="CY218" s="9"/>
      <c r="CZ218" s="9"/>
      <c r="DA218" s="9"/>
      <c r="DB218" s="9"/>
      <c r="DC218" s="9"/>
      <c r="DD218" s="9"/>
      <c r="DE218" s="9"/>
      <c r="DF218" s="9"/>
      <c r="DG218" s="9"/>
      <c r="DH218" s="9"/>
      <c r="DI218" s="9"/>
      <c r="DJ218" s="9"/>
      <c r="DK218" s="9"/>
      <c r="DL218" s="9"/>
      <c r="DM218" s="9"/>
      <c r="DN218" s="9"/>
      <c r="DO218" s="9"/>
      <c r="DP218" s="9"/>
      <c r="DQ218" s="9"/>
      <c r="DR218" s="9"/>
      <c r="DS218" s="9"/>
      <c r="DT218" s="9"/>
      <c r="DU218" s="9"/>
      <c r="DV218" s="9"/>
      <c r="DW218" s="9"/>
      <c r="DX218" s="9"/>
      <c r="DY218" s="9"/>
      <c r="DZ218" s="9"/>
      <c r="EA218" s="9"/>
      <c r="EB218" s="9"/>
      <c r="EC218" s="9"/>
      <c r="ED218" s="9"/>
      <c r="EE218" s="9"/>
      <c r="EF218" s="9"/>
      <c r="EG218" s="9"/>
      <c r="EH218" s="9"/>
      <c r="EI218" s="9"/>
      <c r="EJ218" s="9"/>
      <c r="EK218" s="9"/>
      <c r="EL218" s="9"/>
      <c r="EM218" s="9"/>
      <c r="EN218" s="9"/>
      <c r="EO218" s="9"/>
      <c r="EP218" s="9"/>
      <c r="EQ218" s="9"/>
      <c r="ER218" s="9"/>
      <c r="ES218" s="9"/>
      <c r="ET218" s="9"/>
      <c r="EU218" s="9"/>
      <c r="EV218" s="9"/>
      <c r="EW218" s="9"/>
      <c r="EX218" s="9"/>
    </row>
    <row r="219" spans="1:154" hidden="1" x14ac:dyDescent="0.35">
      <c r="A219" s="48"/>
      <c r="B219" s="49"/>
      <c r="C219" s="49"/>
      <c r="D219" s="49"/>
      <c r="E219" s="49" t="s">
        <v>114</v>
      </c>
      <c r="F219" s="49"/>
      <c r="G219" s="103" t="s">
        <v>150</v>
      </c>
      <c r="H219" s="104">
        <f>SUM(H220:H222)</f>
        <v>0</v>
      </c>
      <c r="I219" s="104">
        <f>SUM(I220:I222)</f>
        <v>0</v>
      </c>
      <c r="J219" s="108">
        <f t="shared" si="81"/>
        <v>0</v>
      </c>
      <c r="K219" s="105"/>
      <c r="L219" s="104">
        <f>SUM(L220:L222)</f>
        <v>0</v>
      </c>
      <c r="M219" s="86">
        <v>0</v>
      </c>
      <c r="N219" s="104">
        <f>SUM(N220:N222)</f>
        <v>0</v>
      </c>
      <c r="O219" s="106">
        <f>SUM(O220:O222)</f>
        <v>0</v>
      </c>
      <c r="P219" s="106">
        <f t="shared" si="78"/>
        <v>0</v>
      </c>
      <c r="Q219" s="107"/>
      <c r="R219" s="40"/>
      <c r="S219" s="40"/>
      <c r="T219" s="40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F219" s="40"/>
      <c r="AG219" s="40"/>
      <c r="AH219" s="40"/>
      <c r="AI219" s="40"/>
      <c r="AJ219" s="40"/>
      <c r="AK219" s="40"/>
      <c r="AL219" s="40"/>
      <c r="AM219" s="40"/>
      <c r="AN219" s="40"/>
      <c r="AO219" s="40"/>
      <c r="AP219" s="40"/>
      <c r="AQ219" s="40"/>
      <c r="AR219" s="40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9"/>
      <c r="BO219" s="9"/>
      <c r="BP219" s="9"/>
      <c r="BQ219" s="9"/>
      <c r="BR219" s="9"/>
      <c r="BS219" s="9"/>
      <c r="BT219" s="9"/>
      <c r="BU219" s="9"/>
      <c r="BV219" s="9"/>
      <c r="BW219" s="9"/>
      <c r="BX219" s="9"/>
      <c r="BY219" s="9"/>
      <c r="BZ219" s="9"/>
      <c r="CA219" s="9"/>
      <c r="CB219" s="9"/>
      <c r="CC219" s="9"/>
      <c r="CD219" s="9"/>
      <c r="CE219" s="9"/>
      <c r="CF219" s="9"/>
      <c r="CG219" s="9"/>
      <c r="CH219" s="9"/>
      <c r="CI219" s="9"/>
      <c r="CJ219" s="9"/>
      <c r="CK219" s="9"/>
      <c r="CL219" s="9"/>
      <c r="CM219" s="9"/>
      <c r="CN219" s="9"/>
      <c r="CO219" s="9"/>
      <c r="CP219" s="9"/>
      <c r="CQ219" s="9"/>
      <c r="CR219" s="9"/>
      <c r="CS219" s="9"/>
      <c r="CT219" s="9"/>
      <c r="CU219" s="9"/>
      <c r="CV219" s="9"/>
      <c r="CW219" s="9"/>
      <c r="CX219" s="9"/>
      <c r="CY219" s="9"/>
      <c r="CZ219" s="9"/>
      <c r="DA219" s="9"/>
      <c r="DB219" s="9"/>
      <c r="DC219" s="9"/>
      <c r="DD219" s="9"/>
      <c r="DE219" s="9"/>
      <c r="DF219" s="9"/>
      <c r="DG219" s="9"/>
      <c r="DH219" s="9"/>
      <c r="DI219" s="9"/>
      <c r="DJ219" s="9"/>
      <c r="DK219" s="9"/>
      <c r="DL219" s="9"/>
      <c r="DM219" s="9"/>
      <c r="DN219" s="9"/>
      <c r="DO219" s="9"/>
      <c r="DP219" s="9"/>
      <c r="DQ219" s="9"/>
      <c r="DR219" s="9"/>
      <c r="DS219" s="9"/>
      <c r="DT219" s="9"/>
      <c r="DU219" s="9"/>
      <c r="DV219" s="9"/>
      <c r="DW219" s="9"/>
      <c r="DX219" s="9"/>
      <c r="DY219" s="9"/>
      <c r="DZ219" s="9"/>
      <c r="EA219" s="9"/>
      <c r="EB219" s="9"/>
      <c r="EC219" s="9"/>
      <c r="ED219" s="9"/>
      <c r="EE219" s="9"/>
      <c r="EF219" s="9"/>
      <c r="EG219" s="9"/>
      <c r="EH219" s="9"/>
      <c r="EI219" s="9"/>
      <c r="EJ219" s="9"/>
      <c r="EK219" s="9"/>
      <c r="EL219" s="9"/>
      <c r="EM219" s="9"/>
      <c r="EN219" s="9"/>
      <c r="EO219" s="9"/>
      <c r="EP219" s="9"/>
      <c r="EQ219" s="9"/>
      <c r="ER219" s="9"/>
      <c r="ES219" s="9"/>
      <c r="ET219" s="9"/>
      <c r="EU219" s="9"/>
      <c r="EV219" s="9"/>
      <c r="EW219" s="9"/>
      <c r="EX219" s="9"/>
    </row>
    <row r="220" spans="1:154" hidden="1" x14ac:dyDescent="0.35">
      <c r="A220" s="63"/>
      <c r="B220" s="59"/>
      <c r="C220" s="59"/>
      <c r="D220" s="59"/>
      <c r="E220" s="59"/>
      <c r="F220" s="59" t="s">
        <v>32</v>
      </c>
      <c r="G220" s="66" t="s">
        <v>306</v>
      </c>
      <c r="H220" s="108"/>
      <c r="I220" s="108"/>
      <c r="J220" s="108">
        <f t="shared" si="81"/>
        <v>0</v>
      </c>
      <c r="K220" s="105"/>
      <c r="L220" s="108"/>
      <c r="M220" s="109">
        <v>0</v>
      </c>
      <c r="N220" s="108"/>
      <c r="O220" s="110">
        <f t="shared" ref="O220:O222" si="84">M220+N220</f>
        <v>0</v>
      </c>
      <c r="P220" s="110">
        <f t="shared" si="78"/>
        <v>0</v>
      </c>
      <c r="Q220" s="107"/>
      <c r="R220" s="40"/>
      <c r="S220" s="40"/>
      <c r="T220" s="40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F220" s="40"/>
      <c r="AG220" s="40"/>
      <c r="AH220" s="40"/>
      <c r="AI220" s="40"/>
      <c r="AJ220" s="40"/>
      <c r="AK220" s="40"/>
      <c r="AL220" s="40"/>
      <c r="AM220" s="40"/>
      <c r="AN220" s="40"/>
      <c r="AO220" s="40"/>
      <c r="AP220" s="40"/>
      <c r="AQ220" s="40"/>
      <c r="AR220" s="40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  <c r="BO220" s="9"/>
      <c r="BP220" s="9"/>
      <c r="BQ220" s="9"/>
      <c r="BR220" s="9"/>
      <c r="BS220" s="9"/>
      <c r="BT220" s="9"/>
      <c r="BU220" s="9"/>
      <c r="BV220" s="9"/>
      <c r="BW220" s="9"/>
      <c r="BX220" s="9"/>
      <c r="BY220" s="9"/>
      <c r="BZ220" s="9"/>
      <c r="CA220" s="9"/>
      <c r="CB220" s="9"/>
      <c r="CC220" s="9"/>
      <c r="CD220" s="9"/>
      <c r="CE220" s="9"/>
      <c r="CF220" s="9"/>
      <c r="CG220" s="9"/>
      <c r="CH220" s="9"/>
      <c r="CI220" s="9"/>
      <c r="CJ220" s="9"/>
      <c r="CK220" s="9"/>
      <c r="CL220" s="9"/>
      <c r="CM220" s="9"/>
      <c r="CN220" s="9"/>
      <c r="CO220" s="9"/>
      <c r="CP220" s="9"/>
      <c r="CQ220" s="9"/>
      <c r="CR220" s="9"/>
      <c r="CS220" s="9"/>
      <c r="CT220" s="9"/>
      <c r="CU220" s="9"/>
      <c r="CV220" s="9"/>
      <c r="CW220" s="9"/>
      <c r="CX220" s="9"/>
      <c r="CY220" s="9"/>
      <c r="CZ220" s="9"/>
      <c r="DA220" s="9"/>
      <c r="DB220" s="9"/>
      <c r="DC220" s="9"/>
      <c r="DD220" s="9"/>
      <c r="DE220" s="9"/>
      <c r="DF220" s="9"/>
      <c r="DG220" s="9"/>
      <c r="DH220" s="9"/>
      <c r="DI220" s="9"/>
      <c r="DJ220" s="9"/>
      <c r="DK220" s="9"/>
      <c r="DL220" s="9"/>
      <c r="DM220" s="9"/>
      <c r="DN220" s="9"/>
      <c r="DO220" s="9"/>
      <c r="DP220" s="9"/>
      <c r="DQ220" s="9"/>
      <c r="DR220" s="9"/>
      <c r="DS220" s="9"/>
      <c r="DT220" s="9"/>
      <c r="DU220" s="9"/>
      <c r="DV220" s="9"/>
      <c r="DW220" s="9"/>
      <c r="DX220" s="9"/>
      <c r="DY220" s="9"/>
      <c r="DZ220" s="9"/>
      <c r="EA220" s="9"/>
      <c r="EB220" s="9"/>
      <c r="EC220" s="9"/>
      <c r="ED220" s="9"/>
      <c r="EE220" s="9"/>
      <c r="EF220" s="9"/>
      <c r="EG220" s="9"/>
      <c r="EH220" s="9"/>
      <c r="EI220" s="9"/>
      <c r="EJ220" s="9"/>
      <c r="EK220" s="9"/>
      <c r="EL220" s="9"/>
      <c r="EM220" s="9"/>
      <c r="EN220" s="9"/>
      <c r="EO220" s="9"/>
      <c r="EP220" s="9"/>
      <c r="EQ220" s="9"/>
      <c r="ER220" s="9"/>
      <c r="ES220" s="9"/>
      <c r="ET220" s="9"/>
      <c r="EU220" s="9"/>
      <c r="EV220" s="9"/>
      <c r="EW220" s="9"/>
      <c r="EX220" s="9"/>
    </row>
    <row r="221" spans="1:154" hidden="1" x14ac:dyDescent="0.35">
      <c r="A221" s="63"/>
      <c r="B221" s="59"/>
      <c r="C221" s="59"/>
      <c r="D221" s="59"/>
      <c r="E221" s="59"/>
      <c r="F221" s="59" t="s">
        <v>43</v>
      </c>
      <c r="G221" s="66" t="s">
        <v>356</v>
      </c>
      <c r="H221" s="108"/>
      <c r="I221" s="108"/>
      <c r="J221" s="108">
        <f t="shared" si="81"/>
        <v>0</v>
      </c>
      <c r="K221" s="105"/>
      <c r="L221" s="108"/>
      <c r="M221" s="109">
        <v>0</v>
      </c>
      <c r="N221" s="108"/>
      <c r="O221" s="110">
        <f t="shared" si="84"/>
        <v>0</v>
      </c>
      <c r="P221" s="110">
        <f t="shared" si="78"/>
        <v>0</v>
      </c>
      <c r="Q221" s="107"/>
      <c r="R221" s="40"/>
      <c r="S221" s="40"/>
      <c r="T221" s="40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F221" s="40"/>
      <c r="AG221" s="40"/>
      <c r="AH221" s="40"/>
      <c r="AI221" s="40"/>
      <c r="AJ221" s="40"/>
      <c r="AK221" s="40"/>
      <c r="AL221" s="40"/>
      <c r="AM221" s="40"/>
      <c r="AN221" s="40"/>
      <c r="AO221" s="40"/>
      <c r="AP221" s="40"/>
      <c r="AQ221" s="40"/>
      <c r="AR221" s="40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  <c r="BO221" s="9"/>
      <c r="BP221" s="9"/>
      <c r="BQ221" s="9"/>
      <c r="BR221" s="9"/>
      <c r="BS221" s="9"/>
      <c r="BT221" s="9"/>
      <c r="BU221" s="9"/>
      <c r="BV221" s="9"/>
      <c r="BW221" s="9"/>
      <c r="BX221" s="9"/>
      <c r="BY221" s="9"/>
      <c r="BZ221" s="9"/>
      <c r="CA221" s="9"/>
      <c r="CB221" s="9"/>
      <c r="CC221" s="9"/>
      <c r="CD221" s="9"/>
      <c r="CE221" s="9"/>
      <c r="CF221" s="9"/>
      <c r="CG221" s="9"/>
      <c r="CH221" s="9"/>
      <c r="CI221" s="9"/>
      <c r="CJ221" s="9"/>
      <c r="CK221" s="9"/>
      <c r="CL221" s="9"/>
      <c r="CM221" s="9"/>
      <c r="CN221" s="9"/>
      <c r="CO221" s="9"/>
      <c r="CP221" s="9"/>
      <c r="CQ221" s="9"/>
      <c r="CR221" s="9"/>
      <c r="CS221" s="9"/>
      <c r="CT221" s="9"/>
      <c r="CU221" s="9"/>
      <c r="CV221" s="9"/>
      <c r="CW221" s="9"/>
      <c r="CX221" s="9"/>
      <c r="CY221" s="9"/>
      <c r="CZ221" s="9"/>
      <c r="DA221" s="9"/>
      <c r="DB221" s="9"/>
      <c r="DC221" s="9"/>
      <c r="DD221" s="9"/>
      <c r="DE221" s="9"/>
      <c r="DF221" s="9"/>
      <c r="DG221" s="9"/>
      <c r="DH221" s="9"/>
      <c r="DI221" s="9"/>
      <c r="DJ221" s="9"/>
      <c r="DK221" s="9"/>
      <c r="DL221" s="9"/>
      <c r="DM221" s="9"/>
      <c r="DN221" s="9"/>
      <c r="DO221" s="9"/>
      <c r="DP221" s="9"/>
      <c r="DQ221" s="9"/>
      <c r="DR221" s="9"/>
      <c r="DS221" s="9"/>
      <c r="DT221" s="9"/>
      <c r="DU221" s="9"/>
      <c r="DV221" s="9"/>
      <c r="DW221" s="9"/>
      <c r="DX221" s="9"/>
      <c r="DY221" s="9"/>
      <c r="DZ221" s="9"/>
      <c r="EA221" s="9"/>
      <c r="EB221" s="9"/>
      <c r="EC221" s="9"/>
      <c r="ED221" s="9"/>
      <c r="EE221" s="9"/>
      <c r="EF221" s="9"/>
      <c r="EG221" s="9"/>
      <c r="EH221" s="9"/>
      <c r="EI221" s="9"/>
      <c r="EJ221" s="9"/>
      <c r="EK221" s="9"/>
      <c r="EL221" s="9"/>
      <c r="EM221" s="9"/>
      <c r="EN221" s="9"/>
      <c r="EO221" s="9"/>
      <c r="EP221" s="9"/>
      <c r="EQ221" s="9"/>
      <c r="ER221" s="9"/>
      <c r="ES221" s="9"/>
      <c r="ET221" s="9"/>
      <c r="EU221" s="9"/>
      <c r="EV221" s="9"/>
      <c r="EW221" s="9"/>
      <c r="EX221" s="9"/>
    </row>
    <row r="222" spans="1:154" hidden="1" x14ac:dyDescent="0.35">
      <c r="A222" s="63"/>
      <c r="B222" s="59"/>
      <c r="C222" s="59"/>
      <c r="D222" s="59"/>
      <c r="E222" s="59"/>
      <c r="F222" s="59" t="s">
        <v>90</v>
      </c>
      <c r="G222" s="66" t="s">
        <v>151</v>
      </c>
      <c r="H222" s="108"/>
      <c r="I222" s="108"/>
      <c r="J222" s="108">
        <f t="shared" si="81"/>
        <v>0</v>
      </c>
      <c r="K222" s="105"/>
      <c r="L222" s="108"/>
      <c r="M222" s="109">
        <v>0</v>
      </c>
      <c r="N222" s="108"/>
      <c r="O222" s="110">
        <f t="shared" si="84"/>
        <v>0</v>
      </c>
      <c r="P222" s="110">
        <f t="shared" si="78"/>
        <v>0</v>
      </c>
      <c r="Q222" s="107"/>
      <c r="R222" s="40"/>
      <c r="S222" s="40"/>
      <c r="T222" s="40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F222" s="40"/>
      <c r="AG222" s="40"/>
      <c r="AH222" s="40"/>
      <c r="AI222" s="40"/>
      <c r="AJ222" s="40"/>
      <c r="AK222" s="40"/>
      <c r="AL222" s="40"/>
      <c r="AM222" s="40"/>
      <c r="AN222" s="40"/>
      <c r="AO222" s="40"/>
      <c r="AP222" s="40"/>
      <c r="AQ222" s="40"/>
      <c r="AR222" s="40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  <c r="BO222" s="9"/>
      <c r="BP222" s="9"/>
      <c r="BQ222" s="9"/>
      <c r="BR222" s="9"/>
      <c r="BS222" s="9"/>
      <c r="BT222" s="9"/>
      <c r="BU222" s="9"/>
      <c r="BV222" s="9"/>
      <c r="BW222" s="9"/>
      <c r="BX222" s="9"/>
      <c r="BY222" s="9"/>
      <c r="BZ222" s="9"/>
      <c r="CA222" s="9"/>
      <c r="CB222" s="9"/>
      <c r="CC222" s="9"/>
      <c r="CD222" s="9"/>
      <c r="CE222" s="9"/>
      <c r="CF222" s="9"/>
      <c r="CG222" s="9"/>
      <c r="CH222" s="9"/>
      <c r="CI222" s="9"/>
      <c r="CJ222" s="9"/>
      <c r="CK222" s="9"/>
      <c r="CL222" s="9"/>
      <c r="CM222" s="9"/>
      <c r="CN222" s="9"/>
      <c r="CO222" s="9"/>
      <c r="CP222" s="9"/>
      <c r="CQ222" s="9"/>
      <c r="CR222" s="9"/>
      <c r="CS222" s="9"/>
      <c r="CT222" s="9"/>
      <c r="CU222" s="9"/>
      <c r="CV222" s="9"/>
      <c r="CW222" s="9"/>
      <c r="CX222" s="9"/>
      <c r="CY222" s="9"/>
      <c r="CZ222" s="9"/>
      <c r="DA222" s="9"/>
      <c r="DB222" s="9"/>
      <c r="DC222" s="9"/>
      <c r="DD222" s="9"/>
      <c r="DE222" s="9"/>
      <c r="DF222" s="9"/>
      <c r="DG222" s="9"/>
      <c r="DH222" s="9"/>
      <c r="DI222" s="9"/>
      <c r="DJ222" s="9"/>
      <c r="DK222" s="9"/>
      <c r="DL222" s="9"/>
      <c r="DM222" s="9"/>
      <c r="DN222" s="9"/>
      <c r="DO222" s="9"/>
      <c r="DP222" s="9"/>
      <c r="DQ222" s="9"/>
      <c r="DR222" s="9"/>
      <c r="DS222" s="9"/>
      <c r="DT222" s="9"/>
      <c r="DU222" s="9"/>
      <c r="DV222" s="9"/>
      <c r="DW222" s="9"/>
      <c r="DX222" s="9"/>
      <c r="DY222" s="9"/>
      <c r="DZ222" s="9"/>
      <c r="EA222" s="9"/>
      <c r="EB222" s="9"/>
      <c r="EC222" s="9"/>
      <c r="ED222" s="9"/>
      <c r="EE222" s="9"/>
      <c r="EF222" s="9"/>
      <c r="EG222" s="9"/>
      <c r="EH222" s="9"/>
      <c r="EI222" s="9"/>
      <c r="EJ222" s="9"/>
      <c r="EK222" s="9"/>
      <c r="EL222" s="9"/>
      <c r="EM222" s="9"/>
      <c r="EN222" s="9"/>
      <c r="EO222" s="9"/>
      <c r="EP222" s="9"/>
      <c r="EQ222" s="9"/>
      <c r="ER222" s="9"/>
      <c r="ES222" s="9"/>
      <c r="ET222" s="9"/>
      <c r="EU222" s="9"/>
      <c r="EV222" s="9"/>
      <c r="EW222" s="9"/>
      <c r="EX222" s="9"/>
    </row>
    <row r="223" spans="1:154" x14ac:dyDescent="0.35">
      <c r="A223" s="48"/>
      <c r="B223" s="49"/>
      <c r="C223" s="49"/>
      <c r="D223" s="49"/>
      <c r="E223" s="49" t="s">
        <v>33</v>
      </c>
      <c r="F223" s="49"/>
      <c r="G223" s="103" t="s">
        <v>357</v>
      </c>
      <c r="H223" s="104">
        <f>H224+H225</f>
        <v>0</v>
      </c>
      <c r="I223" s="104">
        <f>I224+I225</f>
        <v>0</v>
      </c>
      <c r="J223" s="108">
        <f t="shared" si="81"/>
        <v>0</v>
      </c>
      <c r="K223" s="105"/>
      <c r="L223" s="104">
        <f>L224+L225</f>
        <v>0</v>
      </c>
      <c r="M223" s="86">
        <v>0</v>
      </c>
      <c r="N223" s="104">
        <f>N224+N225</f>
        <v>0</v>
      </c>
      <c r="O223" s="106">
        <f>O224+O225</f>
        <v>0</v>
      </c>
      <c r="P223" s="106">
        <f t="shared" si="78"/>
        <v>0</v>
      </c>
      <c r="Q223" s="107"/>
      <c r="R223" s="40"/>
      <c r="S223" s="40"/>
      <c r="T223" s="40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F223" s="40"/>
      <c r="AG223" s="40"/>
      <c r="AH223" s="40"/>
      <c r="AI223" s="40"/>
      <c r="AJ223" s="40"/>
      <c r="AK223" s="40"/>
      <c r="AL223" s="40"/>
      <c r="AM223" s="40"/>
      <c r="AN223" s="40"/>
      <c r="AO223" s="40"/>
      <c r="AP223" s="40"/>
      <c r="AQ223" s="40"/>
      <c r="AR223" s="40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  <c r="BO223" s="9"/>
      <c r="BP223" s="9"/>
      <c r="BQ223" s="9"/>
      <c r="BR223" s="9"/>
      <c r="BS223" s="9"/>
      <c r="BT223" s="9"/>
      <c r="BU223" s="9"/>
      <c r="BV223" s="9"/>
      <c r="BW223" s="9"/>
      <c r="BX223" s="9"/>
      <c r="BY223" s="9"/>
      <c r="BZ223" s="9"/>
      <c r="CA223" s="9"/>
      <c r="CB223" s="9"/>
      <c r="CC223" s="9"/>
      <c r="CD223" s="9"/>
      <c r="CE223" s="9"/>
      <c r="CF223" s="9"/>
      <c r="CG223" s="9"/>
      <c r="CH223" s="9"/>
      <c r="CI223" s="9"/>
      <c r="CJ223" s="9"/>
      <c r="CK223" s="9"/>
      <c r="CL223" s="9"/>
      <c r="CM223" s="9"/>
      <c r="CN223" s="9"/>
      <c r="CO223" s="9"/>
      <c r="CP223" s="9"/>
      <c r="CQ223" s="9"/>
      <c r="CR223" s="9"/>
      <c r="CS223" s="9"/>
      <c r="CT223" s="9"/>
      <c r="CU223" s="9"/>
      <c r="CV223" s="9"/>
      <c r="CW223" s="9"/>
      <c r="CX223" s="9"/>
      <c r="CY223" s="9"/>
      <c r="CZ223" s="9"/>
      <c r="DA223" s="9"/>
      <c r="DB223" s="9"/>
      <c r="DC223" s="9"/>
      <c r="DD223" s="9"/>
      <c r="DE223" s="9"/>
      <c r="DF223" s="9"/>
      <c r="DG223" s="9"/>
      <c r="DH223" s="9"/>
      <c r="DI223" s="9"/>
      <c r="DJ223" s="9"/>
      <c r="DK223" s="9"/>
      <c r="DL223" s="9"/>
      <c r="DM223" s="9"/>
      <c r="DN223" s="9"/>
      <c r="DO223" s="9"/>
      <c r="DP223" s="9"/>
      <c r="DQ223" s="9"/>
      <c r="DR223" s="9"/>
      <c r="DS223" s="9"/>
      <c r="DT223" s="9"/>
      <c r="DU223" s="9"/>
      <c r="DV223" s="9"/>
      <c r="DW223" s="9"/>
      <c r="DX223" s="9"/>
      <c r="DY223" s="9"/>
      <c r="DZ223" s="9"/>
      <c r="EA223" s="9"/>
      <c r="EB223" s="9"/>
      <c r="EC223" s="9"/>
      <c r="ED223" s="9"/>
      <c r="EE223" s="9"/>
      <c r="EF223" s="9"/>
      <c r="EG223" s="9"/>
      <c r="EH223" s="9"/>
      <c r="EI223" s="9"/>
      <c r="EJ223" s="9"/>
      <c r="EK223" s="9"/>
      <c r="EL223" s="9"/>
      <c r="EM223" s="9"/>
      <c r="EN223" s="9"/>
      <c r="EO223" s="9"/>
      <c r="EP223" s="9"/>
      <c r="EQ223" s="9"/>
      <c r="ER223" s="9"/>
      <c r="ES223" s="9"/>
      <c r="ET223" s="9"/>
      <c r="EU223" s="9"/>
      <c r="EV223" s="9"/>
      <c r="EW223" s="9"/>
      <c r="EX223" s="9"/>
    </row>
    <row r="224" spans="1:154" x14ac:dyDescent="0.35">
      <c r="A224" s="63"/>
      <c r="B224" s="59"/>
      <c r="C224" s="59"/>
      <c r="D224" s="59"/>
      <c r="E224" s="59"/>
      <c r="F224" s="59" t="s">
        <v>32</v>
      </c>
      <c r="G224" s="66" t="s">
        <v>177</v>
      </c>
      <c r="H224" s="108"/>
      <c r="I224" s="108"/>
      <c r="J224" s="108">
        <f t="shared" si="81"/>
        <v>0</v>
      </c>
      <c r="K224" s="105"/>
      <c r="L224" s="108"/>
      <c r="M224" s="109">
        <v>0</v>
      </c>
      <c r="N224" s="108"/>
      <c r="O224" s="110">
        <f t="shared" ref="O224:O228" si="85">M224+N224</f>
        <v>0</v>
      </c>
      <c r="P224" s="110">
        <f t="shared" si="78"/>
        <v>0</v>
      </c>
      <c r="Q224" s="107"/>
      <c r="R224" s="40"/>
      <c r="S224" s="40"/>
      <c r="T224" s="40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F224" s="40"/>
      <c r="AG224" s="40"/>
      <c r="AH224" s="40"/>
      <c r="AI224" s="40"/>
      <c r="AJ224" s="40"/>
      <c r="AK224" s="40"/>
      <c r="AL224" s="40"/>
      <c r="AM224" s="40"/>
      <c r="AN224" s="40"/>
      <c r="AO224" s="40"/>
      <c r="AP224" s="40"/>
      <c r="AQ224" s="40"/>
      <c r="AR224" s="40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  <c r="BO224" s="9"/>
      <c r="BP224" s="9"/>
      <c r="BQ224" s="9"/>
      <c r="BR224" s="9"/>
      <c r="BS224" s="9"/>
      <c r="BT224" s="9"/>
      <c r="BU224" s="9"/>
      <c r="BV224" s="9"/>
      <c r="BW224" s="9"/>
      <c r="BX224" s="9"/>
      <c r="BY224" s="9"/>
      <c r="BZ224" s="9"/>
      <c r="CA224" s="9"/>
      <c r="CB224" s="9"/>
      <c r="CC224" s="9"/>
      <c r="CD224" s="9"/>
      <c r="CE224" s="9"/>
      <c r="CF224" s="9"/>
      <c r="CG224" s="9"/>
      <c r="CH224" s="9"/>
      <c r="CI224" s="9"/>
      <c r="CJ224" s="9"/>
      <c r="CK224" s="9"/>
      <c r="CL224" s="9"/>
      <c r="CM224" s="9"/>
      <c r="CN224" s="9"/>
      <c r="CO224" s="9"/>
      <c r="CP224" s="9"/>
      <c r="CQ224" s="9"/>
      <c r="CR224" s="9"/>
      <c r="CS224" s="9"/>
      <c r="CT224" s="9"/>
      <c r="CU224" s="9"/>
      <c r="CV224" s="9"/>
      <c r="CW224" s="9"/>
      <c r="CX224" s="9"/>
      <c r="CY224" s="9"/>
      <c r="CZ224" s="9"/>
      <c r="DA224" s="9"/>
      <c r="DB224" s="9"/>
      <c r="DC224" s="9"/>
      <c r="DD224" s="9"/>
      <c r="DE224" s="9"/>
      <c r="DF224" s="9"/>
      <c r="DG224" s="9"/>
      <c r="DH224" s="9"/>
      <c r="DI224" s="9"/>
      <c r="DJ224" s="9"/>
      <c r="DK224" s="9"/>
      <c r="DL224" s="9"/>
      <c r="DM224" s="9"/>
      <c r="DN224" s="9"/>
      <c r="DO224" s="9"/>
      <c r="DP224" s="9"/>
      <c r="DQ224" s="9"/>
      <c r="DR224" s="9"/>
      <c r="DS224" s="9"/>
      <c r="DT224" s="9"/>
      <c r="DU224" s="9"/>
      <c r="DV224" s="9"/>
      <c r="DW224" s="9"/>
      <c r="DX224" s="9"/>
      <c r="DY224" s="9"/>
      <c r="DZ224" s="9"/>
      <c r="EA224" s="9"/>
      <c r="EB224" s="9"/>
      <c r="EC224" s="9"/>
      <c r="ED224" s="9"/>
      <c r="EE224" s="9"/>
      <c r="EF224" s="9"/>
      <c r="EG224" s="9"/>
      <c r="EH224" s="9"/>
      <c r="EI224" s="9"/>
      <c r="EJ224" s="9"/>
      <c r="EK224" s="9"/>
      <c r="EL224" s="9"/>
      <c r="EM224" s="9"/>
      <c r="EN224" s="9"/>
      <c r="EO224" s="9"/>
      <c r="EP224" s="9"/>
      <c r="EQ224" s="9"/>
      <c r="ER224" s="9"/>
      <c r="ES224" s="9"/>
      <c r="ET224" s="9"/>
      <c r="EU224" s="9"/>
      <c r="EV224" s="9"/>
      <c r="EW224" s="9"/>
      <c r="EX224" s="9"/>
    </row>
    <row r="225" spans="1:154" x14ac:dyDescent="0.35">
      <c r="A225" s="63"/>
      <c r="B225" s="59"/>
      <c r="C225" s="59"/>
      <c r="D225" s="59"/>
      <c r="E225" s="59"/>
      <c r="F225" s="59" t="s">
        <v>30</v>
      </c>
      <c r="G225" s="66" t="s">
        <v>268</v>
      </c>
      <c r="H225" s="108"/>
      <c r="I225" s="108"/>
      <c r="J225" s="108">
        <f t="shared" si="81"/>
        <v>0</v>
      </c>
      <c r="K225" s="105"/>
      <c r="L225" s="108"/>
      <c r="M225" s="109">
        <v>0</v>
      </c>
      <c r="N225" s="108"/>
      <c r="O225" s="110">
        <f t="shared" si="85"/>
        <v>0</v>
      </c>
      <c r="P225" s="110">
        <f t="shared" si="78"/>
        <v>0</v>
      </c>
      <c r="Q225" s="107"/>
      <c r="R225" s="40"/>
      <c r="S225" s="40"/>
      <c r="T225" s="40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F225" s="40"/>
      <c r="AG225" s="40"/>
      <c r="AH225" s="40"/>
      <c r="AI225" s="40"/>
      <c r="AJ225" s="40"/>
      <c r="AK225" s="40"/>
      <c r="AL225" s="40"/>
      <c r="AM225" s="40"/>
      <c r="AN225" s="40"/>
      <c r="AO225" s="40"/>
      <c r="AP225" s="40"/>
      <c r="AQ225" s="40"/>
      <c r="AR225" s="40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9"/>
      <c r="BO225" s="9"/>
      <c r="BP225" s="9"/>
      <c r="BQ225" s="9"/>
      <c r="BR225" s="9"/>
      <c r="BS225" s="9"/>
      <c r="BT225" s="9"/>
      <c r="BU225" s="9"/>
      <c r="BV225" s="9"/>
      <c r="BW225" s="9"/>
      <c r="BX225" s="9"/>
      <c r="BY225" s="9"/>
      <c r="BZ225" s="9"/>
      <c r="CA225" s="9"/>
      <c r="CB225" s="9"/>
      <c r="CC225" s="9"/>
      <c r="CD225" s="9"/>
      <c r="CE225" s="9"/>
      <c r="CF225" s="9"/>
      <c r="CG225" s="9"/>
      <c r="CH225" s="9"/>
      <c r="CI225" s="9"/>
      <c r="CJ225" s="9"/>
      <c r="CK225" s="9"/>
      <c r="CL225" s="9"/>
      <c r="CM225" s="9"/>
      <c r="CN225" s="9"/>
      <c r="CO225" s="9"/>
      <c r="CP225" s="9"/>
      <c r="CQ225" s="9"/>
      <c r="CR225" s="9"/>
      <c r="CS225" s="9"/>
      <c r="CT225" s="9"/>
      <c r="CU225" s="9"/>
      <c r="CV225" s="9"/>
      <c r="CW225" s="9"/>
      <c r="CX225" s="9"/>
      <c r="CY225" s="9"/>
      <c r="CZ225" s="9"/>
      <c r="DA225" s="9"/>
      <c r="DB225" s="9"/>
      <c r="DC225" s="9"/>
      <c r="DD225" s="9"/>
      <c r="DE225" s="9"/>
      <c r="DF225" s="9"/>
      <c r="DG225" s="9"/>
      <c r="DH225" s="9"/>
      <c r="DI225" s="9"/>
      <c r="DJ225" s="9"/>
      <c r="DK225" s="9"/>
      <c r="DL225" s="9"/>
      <c r="DM225" s="9"/>
      <c r="DN225" s="9"/>
      <c r="DO225" s="9"/>
      <c r="DP225" s="9"/>
      <c r="DQ225" s="9"/>
      <c r="DR225" s="9"/>
      <c r="DS225" s="9"/>
      <c r="DT225" s="9"/>
      <c r="DU225" s="9"/>
      <c r="DV225" s="9"/>
      <c r="DW225" s="9"/>
      <c r="DX225" s="9"/>
      <c r="DY225" s="9"/>
      <c r="DZ225" s="9"/>
      <c r="EA225" s="9"/>
      <c r="EB225" s="9"/>
      <c r="EC225" s="9"/>
      <c r="ED225" s="9"/>
      <c r="EE225" s="9"/>
      <c r="EF225" s="9"/>
      <c r="EG225" s="9"/>
      <c r="EH225" s="9"/>
      <c r="EI225" s="9"/>
      <c r="EJ225" s="9"/>
      <c r="EK225" s="9"/>
      <c r="EL225" s="9"/>
      <c r="EM225" s="9"/>
      <c r="EN225" s="9"/>
      <c r="EO225" s="9"/>
      <c r="EP225" s="9"/>
      <c r="EQ225" s="9"/>
      <c r="ER225" s="9"/>
      <c r="ES225" s="9"/>
      <c r="ET225" s="9"/>
      <c r="EU225" s="9"/>
      <c r="EV225" s="9"/>
      <c r="EW225" s="9"/>
      <c r="EX225" s="9"/>
    </row>
    <row r="226" spans="1:154" x14ac:dyDescent="0.35">
      <c r="A226" s="63"/>
      <c r="B226" s="59"/>
      <c r="C226" s="59"/>
      <c r="D226" s="59"/>
      <c r="E226" s="59">
        <v>11</v>
      </c>
      <c r="F226" s="59"/>
      <c r="G226" s="66" t="s">
        <v>358</v>
      </c>
      <c r="H226" s="108"/>
      <c r="I226" s="108"/>
      <c r="J226" s="108">
        <f t="shared" si="81"/>
        <v>0</v>
      </c>
      <c r="K226" s="105"/>
      <c r="L226" s="108"/>
      <c r="M226" s="109">
        <v>0</v>
      </c>
      <c r="N226" s="108"/>
      <c r="O226" s="110">
        <f t="shared" si="85"/>
        <v>0</v>
      </c>
      <c r="P226" s="110">
        <f t="shared" si="78"/>
        <v>0</v>
      </c>
      <c r="Q226" s="107"/>
      <c r="R226" s="40"/>
      <c r="S226" s="40"/>
      <c r="T226" s="40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F226" s="40"/>
      <c r="AG226" s="40"/>
      <c r="AH226" s="40"/>
      <c r="AI226" s="40"/>
      <c r="AJ226" s="40"/>
      <c r="AK226" s="40"/>
      <c r="AL226" s="40"/>
      <c r="AM226" s="40"/>
      <c r="AN226" s="40"/>
      <c r="AO226" s="40"/>
      <c r="AP226" s="40"/>
      <c r="AQ226" s="40"/>
      <c r="AR226" s="40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  <c r="BO226" s="9"/>
      <c r="BP226" s="9"/>
      <c r="BQ226" s="9"/>
      <c r="BR226" s="9"/>
      <c r="BS226" s="9"/>
      <c r="BT226" s="9"/>
      <c r="BU226" s="9"/>
      <c r="BV226" s="9"/>
      <c r="BW226" s="9"/>
      <c r="BX226" s="9"/>
      <c r="BY226" s="9"/>
      <c r="BZ226" s="9"/>
      <c r="CA226" s="9"/>
      <c r="CB226" s="9"/>
      <c r="CC226" s="9"/>
      <c r="CD226" s="9"/>
      <c r="CE226" s="9"/>
      <c r="CF226" s="9"/>
      <c r="CG226" s="9"/>
      <c r="CH226" s="9"/>
      <c r="CI226" s="9"/>
      <c r="CJ226" s="9"/>
      <c r="CK226" s="9"/>
      <c r="CL226" s="9"/>
      <c r="CM226" s="9"/>
      <c r="CN226" s="9"/>
      <c r="CO226" s="9"/>
      <c r="CP226" s="9"/>
      <c r="CQ226" s="9"/>
      <c r="CR226" s="9"/>
      <c r="CS226" s="9"/>
      <c r="CT226" s="9"/>
      <c r="CU226" s="9"/>
      <c r="CV226" s="9"/>
      <c r="CW226" s="9"/>
      <c r="CX226" s="9"/>
      <c r="CY226" s="9"/>
      <c r="CZ226" s="9"/>
      <c r="DA226" s="9"/>
      <c r="DB226" s="9"/>
      <c r="DC226" s="9"/>
      <c r="DD226" s="9"/>
      <c r="DE226" s="9"/>
      <c r="DF226" s="9"/>
      <c r="DG226" s="9"/>
      <c r="DH226" s="9"/>
      <c r="DI226" s="9"/>
      <c r="DJ226" s="9"/>
      <c r="DK226" s="9"/>
      <c r="DL226" s="9"/>
      <c r="DM226" s="9"/>
      <c r="DN226" s="9"/>
      <c r="DO226" s="9"/>
      <c r="DP226" s="9"/>
      <c r="DQ226" s="9"/>
      <c r="DR226" s="9"/>
      <c r="DS226" s="9"/>
      <c r="DT226" s="9"/>
      <c r="DU226" s="9"/>
      <c r="DV226" s="9"/>
      <c r="DW226" s="9"/>
      <c r="DX226" s="9"/>
      <c r="DY226" s="9"/>
      <c r="DZ226" s="9"/>
      <c r="EA226" s="9"/>
      <c r="EB226" s="9"/>
      <c r="EC226" s="9"/>
      <c r="ED226" s="9"/>
      <c r="EE226" s="9"/>
      <c r="EF226" s="9"/>
      <c r="EG226" s="9"/>
      <c r="EH226" s="9"/>
      <c r="EI226" s="9"/>
      <c r="EJ226" s="9"/>
      <c r="EK226" s="9"/>
      <c r="EL226" s="9"/>
      <c r="EM226" s="9"/>
      <c r="EN226" s="9"/>
      <c r="EO226" s="9"/>
      <c r="EP226" s="9"/>
      <c r="EQ226" s="9"/>
      <c r="ER226" s="9"/>
      <c r="ES226" s="9"/>
      <c r="ET226" s="9"/>
      <c r="EU226" s="9"/>
      <c r="EV226" s="9"/>
      <c r="EW226" s="9"/>
      <c r="EX226" s="9"/>
    </row>
    <row r="227" spans="1:154" x14ac:dyDescent="0.35">
      <c r="A227" s="63"/>
      <c r="B227" s="59"/>
      <c r="C227" s="59"/>
      <c r="D227" s="59"/>
      <c r="E227" s="59">
        <v>13</v>
      </c>
      <c r="F227" s="59"/>
      <c r="G227" s="66" t="s">
        <v>179</v>
      </c>
      <c r="H227" s="108"/>
      <c r="I227" s="108"/>
      <c r="J227" s="108">
        <f t="shared" si="81"/>
        <v>0</v>
      </c>
      <c r="K227" s="105"/>
      <c r="L227" s="108"/>
      <c r="M227" s="109">
        <v>0</v>
      </c>
      <c r="N227" s="108"/>
      <c r="O227" s="110">
        <f t="shared" si="85"/>
        <v>0</v>
      </c>
      <c r="P227" s="110">
        <f t="shared" si="78"/>
        <v>0</v>
      </c>
      <c r="Q227" s="107"/>
      <c r="R227" s="40"/>
      <c r="S227" s="40"/>
      <c r="T227" s="40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F227" s="40"/>
      <c r="AG227" s="40"/>
      <c r="AH227" s="40"/>
      <c r="AI227" s="40"/>
      <c r="AJ227" s="40"/>
      <c r="AK227" s="40"/>
      <c r="AL227" s="40"/>
      <c r="AM227" s="40"/>
      <c r="AN227" s="40"/>
      <c r="AO227" s="40"/>
      <c r="AP227" s="40"/>
      <c r="AQ227" s="40"/>
      <c r="AR227" s="40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  <c r="BO227" s="9"/>
      <c r="BP227" s="9"/>
      <c r="BQ227" s="9"/>
      <c r="BR227" s="9"/>
      <c r="BS227" s="9"/>
      <c r="BT227" s="9"/>
      <c r="BU227" s="9"/>
      <c r="BV227" s="9"/>
      <c r="BW227" s="9"/>
      <c r="BX227" s="9"/>
      <c r="BY227" s="9"/>
      <c r="BZ227" s="9"/>
      <c r="CA227" s="9"/>
      <c r="CB227" s="9"/>
      <c r="CC227" s="9"/>
      <c r="CD227" s="9"/>
      <c r="CE227" s="9"/>
      <c r="CF227" s="9"/>
      <c r="CG227" s="9"/>
      <c r="CH227" s="9"/>
      <c r="CI227" s="9"/>
      <c r="CJ227" s="9"/>
      <c r="CK227" s="9"/>
      <c r="CL227" s="9"/>
      <c r="CM227" s="9"/>
      <c r="CN227" s="9"/>
      <c r="CO227" s="9"/>
      <c r="CP227" s="9"/>
      <c r="CQ227" s="9"/>
      <c r="CR227" s="9"/>
      <c r="CS227" s="9"/>
      <c r="CT227" s="9"/>
      <c r="CU227" s="9"/>
      <c r="CV227" s="9"/>
      <c r="CW227" s="9"/>
      <c r="CX227" s="9"/>
      <c r="CY227" s="9"/>
      <c r="CZ227" s="9"/>
      <c r="DA227" s="9"/>
      <c r="DB227" s="9"/>
      <c r="DC227" s="9"/>
      <c r="DD227" s="9"/>
      <c r="DE227" s="9"/>
      <c r="DF227" s="9"/>
      <c r="DG227" s="9"/>
      <c r="DH227" s="9"/>
      <c r="DI227" s="9"/>
      <c r="DJ227" s="9"/>
      <c r="DK227" s="9"/>
      <c r="DL227" s="9"/>
      <c r="DM227" s="9"/>
      <c r="DN227" s="9"/>
      <c r="DO227" s="9"/>
      <c r="DP227" s="9"/>
      <c r="DQ227" s="9"/>
      <c r="DR227" s="9"/>
      <c r="DS227" s="9"/>
      <c r="DT227" s="9"/>
      <c r="DU227" s="9"/>
      <c r="DV227" s="9"/>
      <c r="DW227" s="9"/>
      <c r="DX227" s="9"/>
      <c r="DY227" s="9"/>
      <c r="DZ227" s="9"/>
      <c r="EA227" s="9"/>
      <c r="EB227" s="9"/>
      <c r="EC227" s="9"/>
      <c r="ED227" s="9"/>
      <c r="EE227" s="9"/>
      <c r="EF227" s="9"/>
      <c r="EG227" s="9"/>
      <c r="EH227" s="9"/>
      <c r="EI227" s="9"/>
      <c r="EJ227" s="9"/>
      <c r="EK227" s="9"/>
      <c r="EL227" s="9"/>
      <c r="EM227" s="9"/>
      <c r="EN227" s="9"/>
      <c r="EO227" s="9"/>
      <c r="EP227" s="9"/>
      <c r="EQ227" s="9"/>
      <c r="ER227" s="9"/>
      <c r="ES227" s="9"/>
      <c r="ET227" s="9"/>
      <c r="EU227" s="9"/>
      <c r="EV227" s="9"/>
      <c r="EW227" s="9"/>
      <c r="EX227" s="9"/>
    </row>
    <row r="228" spans="1:154" x14ac:dyDescent="0.35">
      <c r="A228" s="63"/>
      <c r="B228" s="59"/>
      <c r="C228" s="59"/>
      <c r="D228" s="59"/>
      <c r="E228" s="59">
        <v>14</v>
      </c>
      <c r="F228" s="59"/>
      <c r="G228" s="66" t="s">
        <v>359</v>
      </c>
      <c r="H228" s="108"/>
      <c r="I228" s="108"/>
      <c r="J228" s="108">
        <f t="shared" si="81"/>
        <v>0</v>
      </c>
      <c r="K228" s="105"/>
      <c r="L228" s="108"/>
      <c r="M228" s="109">
        <v>0</v>
      </c>
      <c r="N228" s="108"/>
      <c r="O228" s="110">
        <f t="shared" si="85"/>
        <v>0</v>
      </c>
      <c r="P228" s="110">
        <f t="shared" si="78"/>
        <v>0</v>
      </c>
      <c r="Q228" s="107"/>
      <c r="R228" s="40"/>
      <c r="S228" s="40"/>
      <c r="T228" s="40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F228" s="40"/>
      <c r="AG228" s="40"/>
      <c r="AH228" s="40"/>
      <c r="AI228" s="40"/>
      <c r="AJ228" s="40"/>
      <c r="AK228" s="40"/>
      <c r="AL228" s="40"/>
      <c r="AM228" s="40"/>
      <c r="AN228" s="40"/>
      <c r="AO228" s="40"/>
      <c r="AP228" s="40"/>
      <c r="AQ228" s="40"/>
      <c r="AR228" s="40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  <c r="BO228" s="9"/>
      <c r="BP228" s="9"/>
      <c r="BQ228" s="9"/>
      <c r="BR228" s="9"/>
      <c r="BS228" s="9"/>
      <c r="BT228" s="9"/>
      <c r="BU228" s="9"/>
      <c r="BV228" s="9"/>
      <c r="BW228" s="9"/>
      <c r="BX228" s="9"/>
      <c r="BY228" s="9"/>
      <c r="BZ228" s="9"/>
      <c r="CA228" s="9"/>
      <c r="CB228" s="9"/>
      <c r="CC228" s="9"/>
      <c r="CD228" s="9"/>
      <c r="CE228" s="9"/>
      <c r="CF228" s="9"/>
      <c r="CG228" s="9"/>
      <c r="CH228" s="9"/>
      <c r="CI228" s="9"/>
      <c r="CJ228" s="9"/>
      <c r="CK228" s="9"/>
      <c r="CL228" s="9"/>
      <c r="CM228" s="9"/>
      <c r="CN228" s="9"/>
      <c r="CO228" s="9"/>
      <c r="CP228" s="9"/>
      <c r="CQ228" s="9"/>
      <c r="CR228" s="9"/>
      <c r="CS228" s="9"/>
      <c r="CT228" s="9"/>
      <c r="CU228" s="9"/>
      <c r="CV228" s="9"/>
      <c r="CW228" s="9"/>
      <c r="CX228" s="9"/>
      <c r="CY228" s="9"/>
      <c r="CZ228" s="9"/>
      <c r="DA228" s="9"/>
      <c r="DB228" s="9"/>
      <c r="DC228" s="9"/>
      <c r="DD228" s="9"/>
      <c r="DE228" s="9"/>
      <c r="DF228" s="9"/>
      <c r="DG228" s="9"/>
      <c r="DH228" s="9"/>
      <c r="DI228" s="9"/>
      <c r="DJ228" s="9"/>
      <c r="DK228" s="9"/>
      <c r="DL228" s="9"/>
      <c r="DM228" s="9"/>
      <c r="DN228" s="9"/>
      <c r="DO228" s="9"/>
      <c r="DP228" s="9"/>
      <c r="DQ228" s="9"/>
      <c r="DR228" s="9"/>
      <c r="DS228" s="9"/>
      <c r="DT228" s="9"/>
      <c r="DU228" s="9"/>
      <c r="DV228" s="9"/>
      <c r="DW228" s="9"/>
      <c r="DX228" s="9"/>
      <c r="DY228" s="9"/>
      <c r="DZ228" s="9"/>
      <c r="EA228" s="9"/>
      <c r="EB228" s="9"/>
      <c r="EC228" s="9"/>
      <c r="ED228" s="9"/>
      <c r="EE228" s="9"/>
      <c r="EF228" s="9"/>
      <c r="EG228" s="9"/>
      <c r="EH228" s="9"/>
      <c r="EI228" s="9"/>
      <c r="EJ228" s="9"/>
      <c r="EK228" s="9"/>
      <c r="EL228" s="9"/>
      <c r="EM228" s="9"/>
      <c r="EN228" s="9"/>
      <c r="EO228" s="9"/>
      <c r="EP228" s="9"/>
      <c r="EQ228" s="9"/>
      <c r="ER228" s="9"/>
      <c r="ES228" s="9"/>
      <c r="ET228" s="9"/>
      <c r="EU228" s="9"/>
      <c r="EV228" s="9"/>
      <c r="EW228" s="9"/>
      <c r="EX228" s="9"/>
    </row>
    <row r="229" spans="1:154" x14ac:dyDescent="0.35">
      <c r="A229" s="48"/>
      <c r="B229" s="49"/>
      <c r="C229" s="49"/>
      <c r="D229" s="49"/>
      <c r="E229" s="49" t="s">
        <v>90</v>
      </c>
      <c r="F229" s="49"/>
      <c r="G229" s="103" t="s">
        <v>152</v>
      </c>
      <c r="H229" s="104">
        <f>H230+H231+H232+H233+H234</f>
        <v>0</v>
      </c>
      <c r="I229" s="104">
        <f>I230+I231+I232+I233+I234</f>
        <v>0</v>
      </c>
      <c r="J229" s="108">
        <f t="shared" si="81"/>
        <v>0</v>
      </c>
      <c r="K229" s="105"/>
      <c r="L229" s="104">
        <f>L230+L231+L232+L233+L234</f>
        <v>0</v>
      </c>
      <c r="M229" s="104">
        <v>0</v>
      </c>
      <c r="N229" s="104">
        <f>N230+N231+N232+N233+N234</f>
        <v>0</v>
      </c>
      <c r="O229" s="104">
        <f>O230+O231+O232+O233+O234</f>
        <v>0</v>
      </c>
      <c r="P229" s="106">
        <f t="shared" si="78"/>
        <v>0</v>
      </c>
      <c r="Q229" s="107"/>
      <c r="R229" s="40"/>
      <c r="S229" s="40"/>
      <c r="T229" s="40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F229" s="40"/>
      <c r="AG229" s="40"/>
      <c r="AH229" s="40"/>
      <c r="AI229" s="40"/>
      <c r="AJ229" s="40"/>
      <c r="AK229" s="40"/>
      <c r="AL229" s="40"/>
      <c r="AM229" s="40"/>
      <c r="AN229" s="40"/>
      <c r="AO229" s="40"/>
      <c r="AP229" s="40"/>
      <c r="AQ229" s="40"/>
      <c r="AR229" s="40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9"/>
      <c r="BN229" s="9"/>
      <c r="BO229" s="9"/>
      <c r="BP229" s="9"/>
      <c r="BQ229" s="9"/>
      <c r="BR229" s="9"/>
      <c r="BS229" s="9"/>
      <c r="BT229" s="9"/>
      <c r="BU229" s="9"/>
      <c r="BV229" s="9"/>
      <c r="BW229" s="9"/>
      <c r="BX229" s="9"/>
      <c r="BY229" s="9"/>
      <c r="BZ229" s="9"/>
      <c r="CA229" s="9"/>
      <c r="CB229" s="9"/>
      <c r="CC229" s="9"/>
      <c r="CD229" s="9"/>
      <c r="CE229" s="9"/>
      <c r="CF229" s="9"/>
      <c r="CG229" s="9"/>
      <c r="CH229" s="9"/>
      <c r="CI229" s="9"/>
      <c r="CJ229" s="9"/>
      <c r="CK229" s="9"/>
      <c r="CL229" s="9"/>
      <c r="CM229" s="9"/>
      <c r="CN229" s="9"/>
      <c r="CO229" s="9"/>
      <c r="CP229" s="9"/>
      <c r="CQ229" s="9"/>
      <c r="CR229" s="9"/>
      <c r="CS229" s="9"/>
      <c r="CT229" s="9"/>
      <c r="CU229" s="9"/>
      <c r="CV229" s="9"/>
      <c r="CW229" s="9"/>
      <c r="CX229" s="9"/>
      <c r="CY229" s="9"/>
      <c r="CZ229" s="9"/>
      <c r="DA229" s="9"/>
      <c r="DB229" s="9"/>
      <c r="DC229" s="9"/>
      <c r="DD229" s="9"/>
      <c r="DE229" s="9"/>
      <c r="DF229" s="9"/>
      <c r="DG229" s="9"/>
      <c r="DH229" s="9"/>
      <c r="DI229" s="9"/>
      <c r="DJ229" s="9"/>
      <c r="DK229" s="9"/>
      <c r="DL229" s="9"/>
      <c r="DM229" s="9"/>
      <c r="DN229" s="9"/>
      <c r="DO229" s="9"/>
      <c r="DP229" s="9"/>
      <c r="DQ229" s="9"/>
      <c r="DR229" s="9"/>
      <c r="DS229" s="9"/>
      <c r="DT229" s="9"/>
      <c r="DU229" s="9"/>
      <c r="DV229" s="9"/>
      <c r="DW229" s="9"/>
      <c r="DX229" s="9"/>
      <c r="DY229" s="9"/>
      <c r="DZ229" s="9"/>
      <c r="EA229" s="9"/>
      <c r="EB229" s="9"/>
      <c r="EC229" s="9"/>
      <c r="ED229" s="9"/>
      <c r="EE229" s="9"/>
      <c r="EF229" s="9"/>
      <c r="EG229" s="9"/>
      <c r="EH229" s="9"/>
      <c r="EI229" s="9"/>
      <c r="EJ229" s="9"/>
      <c r="EK229" s="9"/>
      <c r="EL229" s="9"/>
      <c r="EM229" s="9"/>
      <c r="EN229" s="9"/>
      <c r="EO229" s="9"/>
      <c r="EP229" s="9"/>
      <c r="EQ229" s="9"/>
      <c r="ER229" s="9"/>
      <c r="ES229" s="9"/>
      <c r="ET229" s="9"/>
      <c r="EU229" s="9"/>
      <c r="EV229" s="9"/>
      <c r="EW229" s="9"/>
      <c r="EX229" s="9"/>
    </row>
    <row r="230" spans="1:154" hidden="1" x14ac:dyDescent="0.35">
      <c r="A230" s="63"/>
      <c r="B230" s="59"/>
      <c r="C230" s="59"/>
      <c r="D230" s="59"/>
      <c r="E230" s="59"/>
      <c r="F230" s="59" t="s">
        <v>30</v>
      </c>
      <c r="G230" s="66" t="s">
        <v>289</v>
      </c>
      <c r="H230" s="108"/>
      <c r="I230" s="108"/>
      <c r="J230" s="108">
        <f t="shared" si="81"/>
        <v>0</v>
      </c>
      <c r="K230" s="105"/>
      <c r="L230" s="108"/>
      <c r="M230" s="109">
        <v>0</v>
      </c>
      <c r="N230" s="108"/>
      <c r="O230" s="110">
        <f t="shared" ref="O230:O234" si="86">M230+N230</f>
        <v>0</v>
      </c>
      <c r="P230" s="110">
        <f t="shared" si="78"/>
        <v>0</v>
      </c>
      <c r="Q230" s="107"/>
      <c r="R230" s="40"/>
      <c r="S230" s="40"/>
      <c r="T230" s="40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F230" s="40"/>
      <c r="AG230" s="40"/>
      <c r="AH230" s="40"/>
      <c r="AI230" s="40"/>
      <c r="AJ230" s="40"/>
      <c r="AK230" s="40"/>
      <c r="AL230" s="40"/>
      <c r="AM230" s="40"/>
      <c r="AN230" s="40"/>
      <c r="AO230" s="40"/>
      <c r="AP230" s="40"/>
      <c r="AQ230" s="40"/>
      <c r="AR230" s="40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  <c r="BM230" s="9"/>
      <c r="BN230" s="9"/>
      <c r="BO230" s="9"/>
      <c r="BP230" s="9"/>
      <c r="BQ230" s="9"/>
      <c r="BR230" s="9"/>
      <c r="BS230" s="9"/>
      <c r="BT230" s="9"/>
      <c r="BU230" s="9"/>
      <c r="BV230" s="9"/>
      <c r="BW230" s="9"/>
      <c r="BX230" s="9"/>
      <c r="BY230" s="9"/>
      <c r="BZ230" s="9"/>
      <c r="CA230" s="9"/>
      <c r="CB230" s="9"/>
      <c r="CC230" s="9"/>
      <c r="CD230" s="9"/>
      <c r="CE230" s="9"/>
      <c r="CF230" s="9"/>
      <c r="CG230" s="9"/>
      <c r="CH230" s="9"/>
      <c r="CI230" s="9"/>
      <c r="CJ230" s="9"/>
      <c r="CK230" s="9"/>
      <c r="CL230" s="9"/>
      <c r="CM230" s="9"/>
      <c r="CN230" s="9"/>
      <c r="CO230" s="9"/>
      <c r="CP230" s="9"/>
      <c r="CQ230" s="9"/>
      <c r="CR230" s="9"/>
      <c r="CS230" s="9"/>
      <c r="CT230" s="9"/>
      <c r="CU230" s="9"/>
      <c r="CV230" s="9"/>
      <c r="CW230" s="9"/>
      <c r="CX230" s="9"/>
      <c r="CY230" s="9"/>
      <c r="CZ230" s="9"/>
      <c r="DA230" s="9"/>
      <c r="DB230" s="9"/>
      <c r="DC230" s="9"/>
      <c r="DD230" s="9"/>
      <c r="DE230" s="9"/>
      <c r="DF230" s="9"/>
      <c r="DG230" s="9"/>
      <c r="DH230" s="9"/>
      <c r="DI230" s="9"/>
      <c r="DJ230" s="9"/>
      <c r="DK230" s="9"/>
      <c r="DL230" s="9"/>
      <c r="DM230" s="9"/>
      <c r="DN230" s="9"/>
      <c r="DO230" s="9"/>
      <c r="DP230" s="9"/>
      <c r="DQ230" s="9"/>
      <c r="DR230" s="9"/>
      <c r="DS230" s="9"/>
      <c r="DT230" s="9"/>
      <c r="DU230" s="9"/>
      <c r="DV230" s="9"/>
      <c r="DW230" s="9"/>
      <c r="DX230" s="9"/>
      <c r="DY230" s="9"/>
      <c r="DZ230" s="9"/>
      <c r="EA230" s="9"/>
      <c r="EB230" s="9"/>
      <c r="EC230" s="9"/>
      <c r="ED230" s="9"/>
      <c r="EE230" s="9"/>
      <c r="EF230" s="9"/>
      <c r="EG230" s="9"/>
      <c r="EH230" s="9"/>
      <c r="EI230" s="9"/>
      <c r="EJ230" s="9"/>
      <c r="EK230" s="9"/>
      <c r="EL230" s="9"/>
      <c r="EM230" s="9"/>
      <c r="EN230" s="9"/>
      <c r="EO230" s="9"/>
      <c r="EP230" s="9"/>
      <c r="EQ230" s="9"/>
      <c r="ER230" s="9"/>
      <c r="ES230" s="9"/>
      <c r="ET230" s="9"/>
      <c r="EU230" s="9"/>
      <c r="EV230" s="9"/>
      <c r="EW230" s="9"/>
      <c r="EX230" s="9"/>
    </row>
    <row r="231" spans="1:154" x14ac:dyDescent="0.35">
      <c r="A231" s="63"/>
      <c r="B231" s="59"/>
      <c r="C231" s="59"/>
      <c r="D231" s="59"/>
      <c r="E231" s="59"/>
      <c r="F231" s="59" t="s">
        <v>43</v>
      </c>
      <c r="G231" s="66" t="s">
        <v>324</v>
      </c>
      <c r="H231" s="108"/>
      <c r="I231" s="108"/>
      <c r="J231" s="108"/>
      <c r="K231" s="105"/>
      <c r="L231" s="108"/>
      <c r="M231" s="109"/>
      <c r="N231" s="108"/>
      <c r="O231" s="110"/>
      <c r="P231" s="110"/>
      <c r="Q231" s="107"/>
      <c r="R231" s="40"/>
      <c r="S231" s="40"/>
      <c r="T231" s="40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F231" s="40"/>
      <c r="AG231" s="40"/>
      <c r="AH231" s="40"/>
      <c r="AI231" s="40"/>
      <c r="AJ231" s="40"/>
      <c r="AK231" s="40"/>
      <c r="AL231" s="40"/>
      <c r="AM231" s="40"/>
      <c r="AN231" s="40"/>
      <c r="AO231" s="40"/>
      <c r="AP231" s="40"/>
      <c r="AQ231" s="40"/>
      <c r="AR231" s="40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  <c r="BO231" s="9"/>
      <c r="BP231" s="9"/>
      <c r="BQ231" s="9"/>
      <c r="BR231" s="9"/>
      <c r="BS231" s="9"/>
      <c r="BT231" s="9"/>
      <c r="BU231" s="9"/>
      <c r="BV231" s="9"/>
      <c r="BW231" s="9"/>
      <c r="BX231" s="9"/>
      <c r="BY231" s="9"/>
      <c r="BZ231" s="9"/>
      <c r="CA231" s="9"/>
      <c r="CB231" s="9"/>
      <c r="CC231" s="9"/>
      <c r="CD231" s="9"/>
      <c r="CE231" s="9"/>
      <c r="CF231" s="9"/>
      <c r="CG231" s="9"/>
      <c r="CH231" s="9"/>
      <c r="CI231" s="9"/>
      <c r="CJ231" s="9"/>
      <c r="CK231" s="9"/>
      <c r="CL231" s="9"/>
      <c r="CM231" s="9"/>
      <c r="CN231" s="9"/>
      <c r="CO231" s="9"/>
      <c r="CP231" s="9"/>
      <c r="CQ231" s="9"/>
      <c r="CR231" s="9"/>
      <c r="CS231" s="9"/>
      <c r="CT231" s="9"/>
      <c r="CU231" s="9"/>
      <c r="CV231" s="9"/>
      <c r="CW231" s="9"/>
      <c r="CX231" s="9"/>
      <c r="CY231" s="9"/>
      <c r="CZ231" s="9"/>
      <c r="DA231" s="9"/>
      <c r="DB231" s="9"/>
      <c r="DC231" s="9"/>
      <c r="DD231" s="9"/>
      <c r="DE231" s="9"/>
      <c r="DF231" s="9"/>
      <c r="DG231" s="9"/>
      <c r="DH231" s="9"/>
      <c r="DI231" s="9"/>
      <c r="DJ231" s="9"/>
      <c r="DK231" s="9"/>
      <c r="DL231" s="9"/>
      <c r="DM231" s="9"/>
      <c r="DN231" s="9"/>
      <c r="DO231" s="9"/>
      <c r="DP231" s="9"/>
      <c r="DQ231" s="9"/>
      <c r="DR231" s="9"/>
      <c r="DS231" s="9"/>
      <c r="DT231" s="9"/>
      <c r="DU231" s="9"/>
      <c r="DV231" s="9"/>
      <c r="DW231" s="9"/>
      <c r="DX231" s="9"/>
      <c r="DY231" s="9"/>
      <c r="DZ231" s="9"/>
      <c r="EA231" s="9"/>
      <c r="EB231" s="9"/>
      <c r="EC231" s="9"/>
      <c r="ED231" s="9"/>
      <c r="EE231" s="9"/>
      <c r="EF231" s="9"/>
      <c r="EG231" s="9"/>
      <c r="EH231" s="9"/>
      <c r="EI231" s="9"/>
      <c r="EJ231" s="9"/>
      <c r="EK231" s="9"/>
      <c r="EL231" s="9"/>
      <c r="EM231" s="9"/>
      <c r="EN231" s="9"/>
      <c r="EO231" s="9"/>
      <c r="EP231" s="9"/>
      <c r="EQ231" s="9"/>
      <c r="ER231" s="9"/>
      <c r="ES231" s="9"/>
      <c r="ET231" s="9"/>
      <c r="EU231" s="9"/>
      <c r="EV231" s="9"/>
      <c r="EW231" s="9"/>
      <c r="EX231" s="9"/>
    </row>
    <row r="232" spans="1:154" x14ac:dyDescent="0.35">
      <c r="A232" s="63"/>
      <c r="B232" s="59"/>
      <c r="C232" s="59"/>
      <c r="D232" s="59"/>
      <c r="E232" s="59"/>
      <c r="F232" s="59" t="s">
        <v>22</v>
      </c>
      <c r="G232" s="66" t="s">
        <v>153</v>
      </c>
      <c r="H232" s="108"/>
      <c r="I232" s="108"/>
      <c r="J232" s="108">
        <f t="shared" si="81"/>
        <v>0</v>
      </c>
      <c r="K232" s="105"/>
      <c r="L232" s="108"/>
      <c r="M232" s="109">
        <v>0</v>
      </c>
      <c r="N232" s="108"/>
      <c r="O232" s="110">
        <f t="shared" si="86"/>
        <v>0</v>
      </c>
      <c r="P232" s="110">
        <f t="shared" si="78"/>
        <v>0</v>
      </c>
      <c r="Q232" s="107"/>
      <c r="R232" s="40"/>
      <c r="S232" s="40"/>
      <c r="T232" s="40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F232" s="40"/>
      <c r="AG232" s="40"/>
      <c r="AH232" s="40"/>
      <c r="AI232" s="40"/>
      <c r="AJ232" s="40"/>
      <c r="AK232" s="40"/>
      <c r="AL232" s="40"/>
      <c r="AM232" s="40"/>
      <c r="AN232" s="40"/>
      <c r="AO232" s="40"/>
      <c r="AP232" s="40"/>
      <c r="AQ232" s="40"/>
      <c r="AR232" s="40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  <c r="BO232" s="9"/>
      <c r="BP232" s="9"/>
      <c r="BQ232" s="9"/>
      <c r="BR232" s="9"/>
      <c r="BS232" s="9"/>
      <c r="BT232" s="9"/>
      <c r="BU232" s="9"/>
      <c r="BV232" s="9"/>
      <c r="BW232" s="9"/>
      <c r="BX232" s="9"/>
      <c r="BY232" s="9"/>
      <c r="BZ232" s="9"/>
      <c r="CA232" s="9"/>
      <c r="CB232" s="9"/>
      <c r="CC232" s="9"/>
      <c r="CD232" s="9"/>
      <c r="CE232" s="9"/>
      <c r="CF232" s="9"/>
      <c r="CG232" s="9"/>
      <c r="CH232" s="9"/>
      <c r="CI232" s="9"/>
      <c r="CJ232" s="9"/>
      <c r="CK232" s="9"/>
      <c r="CL232" s="9"/>
      <c r="CM232" s="9"/>
      <c r="CN232" s="9"/>
      <c r="CO232" s="9"/>
      <c r="CP232" s="9"/>
      <c r="CQ232" s="9"/>
      <c r="CR232" s="9"/>
      <c r="CS232" s="9"/>
      <c r="CT232" s="9"/>
      <c r="CU232" s="9"/>
      <c r="CV232" s="9"/>
      <c r="CW232" s="9"/>
      <c r="CX232" s="9"/>
      <c r="CY232" s="9"/>
      <c r="CZ232" s="9"/>
      <c r="DA232" s="9"/>
      <c r="DB232" s="9"/>
      <c r="DC232" s="9"/>
      <c r="DD232" s="9"/>
      <c r="DE232" s="9"/>
      <c r="DF232" s="9"/>
      <c r="DG232" s="9"/>
      <c r="DH232" s="9"/>
      <c r="DI232" s="9"/>
      <c r="DJ232" s="9"/>
      <c r="DK232" s="9"/>
      <c r="DL232" s="9"/>
      <c r="DM232" s="9"/>
      <c r="DN232" s="9"/>
      <c r="DO232" s="9"/>
      <c r="DP232" s="9"/>
      <c r="DQ232" s="9"/>
      <c r="DR232" s="9"/>
      <c r="DS232" s="9"/>
      <c r="DT232" s="9"/>
      <c r="DU232" s="9"/>
      <c r="DV232" s="9"/>
      <c r="DW232" s="9"/>
      <c r="DX232" s="9"/>
      <c r="DY232" s="9"/>
      <c r="DZ232" s="9"/>
      <c r="EA232" s="9"/>
      <c r="EB232" s="9"/>
      <c r="EC232" s="9"/>
      <c r="ED232" s="9"/>
      <c r="EE232" s="9"/>
      <c r="EF232" s="9"/>
      <c r="EG232" s="9"/>
      <c r="EH232" s="9"/>
      <c r="EI232" s="9"/>
      <c r="EJ232" s="9"/>
      <c r="EK232" s="9"/>
      <c r="EL232" s="9"/>
      <c r="EM232" s="9"/>
      <c r="EN232" s="9"/>
      <c r="EO232" s="9"/>
      <c r="EP232" s="9"/>
      <c r="EQ232" s="9"/>
      <c r="ER232" s="9"/>
      <c r="ES232" s="9"/>
      <c r="ET232" s="9"/>
      <c r="EU232" s="9"/>
      <c r="EV232" s="9"/>
      <c r="EW232" s="9"/>
      <c r="EX232" s="9"/>
    </row>
    <row r="233" spans="1:154" ht="45" x14ac:dyDescent="0.35">
      <c r="A233" s="63"/>
      <c r="B233" s="59"/>
      <c r="C233" s="59"/>
      <c r="D233" s="59"/>
      <c r="E233" s="59"/>
      <c r="F233" s="59" t="s">
        <v>33</v>
      </c>
      <c r="G233" s="66" t="s">
        <v>288</v>
      </c>
      <c r="H233" s="108"/>
      <c r="I233" s="108"/>
      <c r="J233" s="108">
        <f t="shared" si="81"/>
        <v>0</v>
      </c>
      <c r="K233" s="105"/>
      <c r="L233" s="108"/>
      <c r="M233" s="109">
        <v>0</v>
      </c>
      <c r="N233" s="108"/>
      <c r="O233" s="110">
        <f t="shared" si="86"/>
        <v>0</v>
      </c>
      <c r="P233" s="110">
        <f t="shared" si="78"/>
        <v>0</v>
      </c>
      <c r="Q233" s="107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0"/>
      <c r="AI233" s="40"/>
      <c r="AJ233" s="40"/>
      <c r="AK233" s="40"/>
      <c r="AL233" s="40"/>
      <c r="AM233" s="40"/>
      <c r="AN233" s="40"/>
      <c r="AO233" s="40"/>
      <c r="AP233" s="40"/>
      <c r="AQ233" s="40"/>
      <c r="AR233" s="40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  <c r="BO233" s="9"/>
      <c r="BP233" s="9"/>
      <c r="BQ233" s="9"/>
      <c r="BR233" s="9"/>
      <c r="BS233" s="9"/>
      <c r="BT233" s="9"/>
      <c r="BU233" s="9"/>
      <c r="BV233" s="9"/>
      <c r="BW233" s="9"/>
      <c r="BX233" s="9"/>
      <c r="BY233" s="9"/>
      <c r="BZ233" s="9"/>
      <c r="CA233" s="9"/>
      <c r="CB233" s="9"/>
      <c r="CC233" s="9"/>
      <c r="CD233" s="9"/>
      <c r="CE233" s="9"/>
      <c r="CF233" s="9"/>
      <c r="CG233" s="9"/>
      <c r="CH233" s="9"/>
      <c r="CI233" s="9"/>
      <c r="CJ233" s="9"/>
      <c r="CK233" s="9"/>
      <c r="CL233" s="9"/>
      <c r="CM233" s="9"/>
      <c r="CN233" s="9"/>
      <c r="CO233" s="9"/>
      <c r="CP233" s="9"/>
      <c r="CQ233" s="9"/>
      <c r="CR233" s="9"/>
      <c r="CS233" s="9"/>
      <c r="CT233" s="9"/>
      <c r="CU233" s="9"/>
      <c r="CV233" s="9"/>
      <c r="CW233" s="9"/>
      <c r="CX233" s="9"/>
      <c r="CY233" s="9"/>
      <c r="CZ233" s="9"/>
      <c r="DA233" s="9"/>
      <c r="DB233" s="9"/>
      <c r="DC233" s="9"/>
      <c r="DD233" s="9"/>
      <c r="DE233" s="9"/>
      <c r="DF233" s="9"/>
      <c r="DG233" s="9"/>
      <c r="DH233" s="9"/>
      <c r="DI233" s="9"/>
      <c r="DJ233" s="9"/>
      <c r="DK233" s="9"/>
      <c r="DL233" s="9"/>
      <c r="DM233" s="9"/>
      <c r="DN233" s="9"/>
      <c r="DO233" s="9"/>
      <c r="DP233" s="9"/>
      <c r="DQ233" s="9"/>
      <c r="DR233" s="9"/>
      <c r="DS233" s="9"/>
      <c r="DT233" s="9"/>
      <c r="DU233" s="9"/>
      <c r="DV233" s="9"/>
      <c r="DW233" s="9"/>
      <c r="DX233" s="9"/>
      <c r="DY233" s="9"/>
      <c r="DZ233" s="9"/>
      <c r="EA233" s="9"/>
      <c r="EB233" s="9"/>
      <c r="EC233" s="9"/>
      <c r="ED233" s="9"/>
      <c r="EE233" s="9"/>
      <c r="EF233" s="9"/>
      <c r="EG233" s="9"/>
      <c r="EH233" s="9"/>
      <c r="EI233" s="9"/>
      <c r="EJ233" s="9"/>
      <c r="EK233" s="9"/>
      <c r="EL233" s="9"/>
      <c r="EM233" s="9"/>
      <c r="EN233" s="9"/>
      <c r="EO233" s="9"/>
      <c r="EP233" s="9"/>
      <c r="EQ233" s="9"/>
      <c r="ER233" s="9"/>
      <c r="ES233" s="9"/>
      <c r="ET233" s="9"/>
      <c r="EU233" s="9"/>
      <c r="EV233" s="9"/>
      <c r="EW233" s="9"/>
      <c r="EX233" s="9"/>
    </row>
    <row r="234" spans="1:154" x14ac:dyDescent="0.35">
      <c r="A234" s="63"/>
      <c r="B234" s="59"/>
      <c r="C234" s="59"/>
      <c r="D234" s="59"/>
      <c r="E234" s="59"/>
      <c r="F234" s="59" t="s">
        <v>90</v>
      </c>
      <c r="G234" s="66" t="s">
        <v>154</v>
      </c>
      <c r="H234" s="108"/>
      <c r="I234" s="108"/>
      <c r="J234" s="108">
        <f t="shared" si="81"/>
        <v>0</v>
      </c>
      <c r="K234" s="105"/>
      <c r="L234" s="108"/>
      <c r="M234" s="109">
        <v>0</v>
      </c>
      <c r="N234" s="108"/>
      <c r="O234" s="110">
        <f t="shared" si="86"/>
        <v>0</v>
      </c>
      <c r="P234" s="110">
        <f t="shared" si="78"/>
        <v>0</v>
      </c>
      <c r="Q234" s="107"/>
      <c r="R234" s="40"/>
      <c r="S234" s="40"/>
      <c r="T234" s="40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F234" s="40"/>
      <c r="AG234" s="40"/>
      <c r="AH234" s="40"/>
      <c r="AI234" s="40"/>
      <c r="AJ234" s="40"/>
      <c r="AK234" s="40"/>
      <c r="AL234" s="40"/>
      <c r="AM234" s="40"/>
      <c r="AN234" s="40"/>
      <c r="AO234" s="40"/>
      <c r="AP234" s="40"/>
      <c r="AQ234" s="40"/>
      <c r="AR234" s="40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  <c r="BO234" s="9"/>
      <c r="BP234" s="9"/>
      <c r="BQ234" s="9"/>
      <c r="BR234" s="9"/>
      <c r="BS234" s="9"/>
      <c r="BT234" s="9"/>
      <c r="BU234" s="9"/>
      <c r="BV234" s="9"/>
      <c r="BW234" s="9"/>
      <c r="BX234" s="9"/>
      <c r="BY234" s="9"/>
      <c r="BZ234" s="9"/>
      <c r="CA234" s="9"/>
      <c r="CB234" s="9"/>
      <c r="CC234" s="9"/>
      <c r="CD234" s="9"/>
      <c r="CE234" s="9"/>
      <c r="CF234" s="9"/>
      <c r="CG234" s="9"/>
      <c r="CH234" s="9"/>
      <c r="CI234" s="9"/>
      <c r="CJ234" s="9"/>
      <c r="CK234" s="9"/>
      <c r="CL234" s="9"/>
      <c r="CM234" s="9"/>
      <c r="CN234" s="9"/>
      <c r="CO234" s="9"/>
      <c r="CP234" s="9"/>
      <c r="CQ234" s="9"/>
      <c r="CR234" s="9"/>
      <c r="CS234" s="9"/>
      <c r="CT234" s="9"/>
      <c r="CU234" s="9"/>
      <c r="CV234" s="9"/>
      <c r="CW234" s="9"/>
      <c r="CX234" s="9"/>
      <c r="CY234" s="9"/>
      <c r="CZ234" s="9"/>
      <c r="DA234" s="9"/>
      <c r="DB234" s="9"/>
      <c r="DC234" s="9"/>
      <c r="DD234" s="9"/>
      <c r="DE234" s="9"/>
      <c r="DF234" s="9"/>
      <c r="DG234" s="9"/>
      <c r="DH234" s="9"/>
      <c r="DI234" s="9"/>
      <c r="DJ234" s="9"/>
      <c r="DK234" s="9"/>
      <c r="DL234" s="9"/>
      <c r="DM234" s="9"/>
      <c r="DN234" s="9"/>
      <c r="DO234" s="9"/>
      <c r="DP234" s="9"/>
      <c r="DQ234" s="9"/>
      <c r="DR234" s="9"/>
      <c r="DS234" s="9"/>
      <c r="DT234" s="9"/>
      <c r="DU234" s="9"/>
      <c r="DV234" s="9"/>
      <c r="DW234" s="9"/>
      <c r="DX234" s="9"/>
      <c r="DY234" s="9"/>
      <c r="DZ234" s="9"/>
      <c r="EA234" s="9"/>
      <c r="EB234" s="9"/>
      <c r="EC234" s="9"/>
      <c r="ED234" s="9"/>
      <c r="EE234" s="9"/>
      <c r="EF234" s="9"/>
      <c r="EG234" s="9"/>
      <c r="EH234" s="9"/>
      <c r="EI234" s="9"/>
      <c r="EJ234" s="9"/>
      <c r="EK234" s="9"/>
      <c r="EL234" s="9"/>
      <c r="EM234" s="9"/>
      <c r="EN234" s="9"/>
      <c r="EO234" s="9"/>
      <c r="EP234" s="9"/>
      <c r="EQ234" s="9"/>
      <c r="ER234" s="9"/>
      <c r="ES234" s="9"/>
      <c r="ET234" s="9"/>
      <c r="EU234" s="9"/>
      <c r="EV234" s="9"/>
      <c r="EW234" s="9"/>
      <c r="EX234" s="9"/>
    </row>
    <row r="235" spans="1:154" x14ac:dyDescent="0.35">
      <c r="A235" s="48"/>
      <c r="B235" s="49"/>
      <c r="C235" s="49"/>
      <c r="D235" s="49" t="s">
        <v>91</v>
      </c>
      <c r="E235" s="49"/>
      <c r="F235" s="49"/>
      <c r="G235" s="103" t="s">
        <v>70</v>
      </c>
      <c r="H235" s="104">
        <f>H236</f>
        <v>0</v>
      </c>
      <c r="I235" s="104">
        <f>I236</f>
        <v>0</v>
      </c>
      <c r="J235" s="108">
        <f t="shared" si="81"/>
        <v>0</v>
      </c>
      <c r="K235" s="105" t="e">
        <f>ROUND(I235/H235*100,2)</f>
        <v>#DIV/0!</v>
      </c>
      <c r="L235" s="104">
        <f>L236</f>
        <v>0</v>
      </c>
      <c r="M235" s="86">
        <v>0</v>
      </c>
      <c r="N235" s="104">
        <f>N236</f>
        <v>0</v>
      </c>
      <c r="O235" s="106">
        <f>O236</f>
        <v>0</v>
      </c>
      <c r="P235" s="106">
        <f t="shared" si="78"/>
        <v>0</v>
      </c>
      <c r="Q235" s="107" t="e">
        <f t="shared" si="80"/>
        <v>#DIV/0!</v>
      </c>
      <c r="R235" s="40"/>
      <c r="S235" s="40"/>
      <c r="T235" s="40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F235" s="40"/>
      <c r="AG235" s="40"/>
      <c r="AH235" s="40"/>
      <c r="AI235" s="40"/>
      <c r="AJ235" s="40"/>
      <c r="AK235" s="40"/>
      <c r="AL235" s="40"/>
      <c r="AM235" s="40"/>
      <c r="AN235" s="40"/>
      <c r="AO235" s="40"/>
      <c r="AP235" s="40"/>
      <c r="AQ235" s="40"/>
      <c r="AR235" s="40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  <c r="BO235" s="9"/>
      <c r="BP235" s="9"/>
      <c r="BQ235" s="9"/>
      <c r="BR235" s="9"/>
      <c r="BS235" s="9"/>
      <c r="BT235" s="9"/>
      <c r="BU235" s="9"/>
      <c r="BV235" s="9"/>
      <c r="BW235" s="9"/>
      <c r="BX235" s="9"/>
      <c r="BY235" s="9"/>
      <c r="BZ235" s="9"/>
      <c r="CA235" s="9"/>
      <c r="CB235" s="9"/>
      <c r="CC235" s="9"/>
      <c r="CD235" s="9"/>
      <c r="CE235" s="9"/>
      <c r="CF235" s="9"/>
      <c r="CG235" s="9"/>
      <c r="CH235" s="9"/>
      <c r="CI235" s="9"/>
      <c r="CJ235" s="9"/>
      <c r="CK235" s="9"/>
      <c r="CL235" s="9"/>
      <c r="CM235" s="9"/>
      <c r="CN235" s="9"/>
      <c r="CO235" s="9"/>
      <c r="CP235" s="9"/>
      <c r="CQ235" s="9"/>
      <c r="CR235" s="9"/>
      <c r="CS235" s="9"/>
      <c r="CT235" s="9"/>
      <c r="CU235" s="9"/>
      <c r="CV235" s="9"/>
      <c r="CW235" s="9"/>
      <c r="CX235" s="9"/>
      <c r="CY235" s="9"/>
      <c r="CZ235" s="9"/>
      <c r="DA235" s="9"/>
      <c r="DB235" s="9"/>
      <c r="DC235" s="9"/>
      <c r="DD235" s="9"/>
      <c r="DE235" s="9"/>
      <c r="DF235" s="9"/>
      <c r="DG235" s="9"/>
      <c r="DH235" s="9"/>
      <c r="DI235" s="9"/>
      <c r="DJ235" s="9"/>
      <c r="DK235" s="9"/>
      <c r="DL235" s="9"/>
      <c r="DM235" s="9"/>
      <c r="DN235" s="9"/>
      <c r="DO235" s="9"/>
      <c r="DP235" s="9"/>
      <c r="DQ235" s="9"/>
      <c r="DR235" s="9"/>
      <c r="DS235" s="9"/>
      <c r="DT235" s="9"/>
      <c r="DU235" s="9"/>
      <c r="DV235" s="9"/>
      <c r="DW235" s="9"/>
      <c r="DX235" s="9"/>
      <c r="DY235" s="9"/>
      <c r="DZ235" s="9"/>
      <c r="EA235" s="9"/>
      <c r="EB235" s="9"/>
      <c r="EC235" s="9"/>
      <c r="ED235" s="9"/>
      <c r="EE235" s="9"/>
      <c r="EF235" s="9"/>
      <c r="EG235" s="9"/>
      <c r="EH235" s="9"/>
      <c r="EI235" s="9"/>
      <c r="EJ235" s="9"/>
      <c r="EK235" s="9"/>
      <c r="EL235" s="9"/>
      <c r="EM235" s="9"/>
      <c r="EN235" s="9"/>
      <c r="EO235" s="9"/>
      <c r="EP235" s="9"/>
      <c r="EQ235" s="9"/>
      <c r="ER235" s="9"/>
      <c r="ES235" s="9"/>
      <c r="ET235" s="9"/>
      <c r="EU235" s="9"/>
      <c r="EV235" s="9"/>
      <c r="EW235" s="9"/>
      <c r="EX235" s="9"/>
    </row>
    <row r="236" spans="1:154" ht="45" x14ac:dyDescent="0.35">
      <c r="A236" s="63"/>
      <c r="B236" s="59"/>
      <c r="C236" s="59"/>
      <c r="D236" s="59"/>
      <c r="E236" s="59" t="s">
        <v>38</v>
      </c>
      <c r="F236" s="59"/>
      <c r="G236" s="66" t="s">
        <v>287</v>
      </c>
      <c r="H236" s="108"/>
      <c r="I236" s="108"/>
      <c r="J236" s="108">
        <f t="shared" si="81"/>
        <v>0</v>
      </c>
      <c r="K236" s="105" t="e">
        <f>ROUND(I236/H236*100,2)</f>
        <v>#DIV/0!</v>
      </c>
      <c r="L236" s="108"/>
      <c r="M236" s="109">
        <v>0</v>
      </c>
      <c r="N236" s="108">
        <v>0</v>
      </c>
      <c r="O236" s="110">
        <f t="shared" ref="O236" si="87">M236+N236</f>
        <v>0</v>
      </c>
      <c r="P236" s="110">
        <f t="shared" si="78"/>
        <v>0</v>
      </c>
      <c r="Q236" s="107" t="e">
        <f t="shared" si="80"/>
        <v>#DIV/0!</v>
      </c>
      <c r="R236" s="40"/>
      <c r="S236" s="40"/>
      <c r="T236" s="40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F236" s="40"/>
      <c r="AG236" s="40"/>
      <c r="AH236" s="40"/>
      <c r="AI236" s="40"/>
      <c r="AJ236" s="40"/>
      <c r="AK236" s="40"/>
      <c r="AL236" s="40"/>
      <c r="AM236" s="40"/>
      <c r="AN236" s="40"/>
      <c r="AO236" s="40"/>
      <c r="AP236" s="40"/>
      <c r="AQ236" s="40"/>
      <c r="AR236" s="40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9"/>
      <c r="BN236" s="9"/>
      <c r="BO236" s="9"/>
      <c r="BP236" s="9"/>
      <c r="BQ236" s="9"/>
      <c r="BR236" s="9"/>
      <c r="BS236" s="9"/>
      <c r="BT236" s="9"/>
      <c r="BU236" s="9"/>
      <c r="BV236" s="9"/>
      <c r="BW236" s="9"/>
      <c r="BX236" s="9"/>
      <c r="BY236" s="9"/>
      <c r="BZ236" s="9"/>
      <c r="CA236" s="9"/>
      <c r="CB236" s="9"/>
      <c r="CC236" s="9"/>
      <c r="CD236" s="9"/>
      <c r="CE236" s="9"/>
      <c r="CF236" s="9"/>
      <c r="CG236" s="9"/>
      <c r="CH236" s="9"/>
      <c r="CI236" s="9"/>
      <c r="CJ236" s="9"/>
      <c r="CK236" s="9"/>
      <c r="CL236" s="9"/>
      <c r="CM236" s="9"/>
      <c r="CN236" s="9"/>
      <c r="CO236" s="9"/>
      <c r="CP236" s="9"/>
      <c r="CQ236" s="9"/>
      <c r="CR236" s="9"/>
      <c r="CS236" s="9"/>
      <c r="CT236" s="9"/>
      <c r="CU236" s="9"/>
      <c r="CV236" s="9"/>
      <c r="CW236" s="9"/>
      <c r="CX236" s="9"/>
      <c r="CY236" s="9"/>
      <c r="CZ236" s="9"/>
      <c r="DA236" s="9"/>
      <c r="DB236" s="9"/>
      <c r="DC236" s="9"/>
      <c r="DD236" s="9"/>
      <c r="DE236" s="9"/>
      <c r="DF236" s="9"/>
      <c r="DG236" s="9"/>
      <c r="DH236" s="9"/>
      <c r="DI236" s="9"/>
      <c r="DJ236" s="9"/>
      <c r="DK236" s="9"/>
      <c r="DL236" s="9"/>
      <c r="DM236" s="9"/>
      <c r="DN236" s="9"/>
      <c r="DO236" s="9"/>
      <c r="DP236" s="9"/>
      <c r="DQ236" s="9"/>
      <c r="DR236" s="9"/>
      <c r="DS236" s="9"/>
      <c r="DT236" s="9"/>
      <c r="DU236" s="9"/>
      <c r="DV236" s="9"/>
      <c r="DW236" s="9"/>
      <c r="DX236" s="9"/>
      <c r="DY236" s="9"/>
      <c r="DZ236" s="9"/>
      <c r="EA236" s="9"/>
      <c r="EB236" s="9"/>
      <c r="EC236" s="9"/>
      <c r="ED236" s="9"/>
      <c r="EE236" s="9"/>
      <c r="EF236" s="9"/>
      <c r="EG236" s="9"/>
      <c r="EH236" s="9"/>
      <c r="EI236" s="9"/>
      <c r="EJ236" s="9"/>
      <c r="EK236" s="9"/>
      <c r="EL236" s="9"/>
      <c r="EM236" s="9"/>
      <c r="EN236" s="9"/>
      <c r="EO236" s="9"/>
      <c r="EP236" s="9"/>
      <c r="EQ236" s="9"/>
      <c r="ER236" s="9"/>
      <c r="ES236" s="9"/>
      <c r="ET236" s="9"/>
      <c r="EU236" s="9"/>
      <c r="EV236" s="9"/>
      <c r="EW236" s="9"/>
      <c r="EX236" s="9"/>
    </row>
    <row r="237" spans="1:154" ht="45" x14ac:dyDescent="0.35">
      <c r="A237" s="48"/>
      <c r="B237" s="49"/>
      <c r="C237" s="49"/>
      <c r="D237" s="49">
        <v>51</v>
      </c>
      <c r="E237" s="49"/>
      <c r="F237" s="49"/>
      <c r="G237" s="103" t="s">
        <v>361</v>
      </c>
      <c r="H237" s="104">
        <f>H238</f>
        <v>0</v>
      </c>
      <c r="I237" s="104">
        <f>I238</f>
        <v>0</v>
      </c>
      <c r="J237" s="108">
        <f t="shared" si="81"/>
        <v>0</v>
      </c>
      <c r="K237" s="105"/>
      <c r="L237" s="104">
        <f t="shared" ref="L237:N238" si="88">L238</f>
        <v>0</v>
      </c>
      <c r="M237" s="86">
        <v>0</v>
      </c>
      <c r="N237" s="104">
        <f t="shared" si="88"/>
        <v>0</v>
      </c>
      <c r="O237" s="106">
        <f t="shared" ref="O237:O238" si="89">O238</f>
        <v>0</v>
      </c>
      <c r="P237" s="106">
        <f t="shared" si="78"/>
        <v>0</v>
      </c>
      <c r="Q237" s="107"/>
      <c r="R237" s="40"/>
      <c r="S237" s="40"/>
      <c r="T237" s="40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F237" s="40"/>
      <c r="AG237" s="40"/>
      <c r="AH237" s="40"/>
      <c r="AI237" s="40"/>
      <c r="AJ237" s="40"/>
      <c r="AK237" s="40"/>
      <c r="AL237" s="40"/>
      <c r="AM237" s="40"/>
      <c r="AN237" s="40"/>
      <c r="AO237" s="40"/>
      <c r="AP237" s="40"/>
      <c r="AQ237" s="40"/>
      <c r="AR237" s="40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  <c r="BO237" s="9"/>
      <c r="BP237" s="9"/>
      <c r="BQ237" s="9"/>
      <c r="BR237" s="9"/>
      <c r="BS237" s="9"/>
      <c r="BT237" s="9"/>
      <c r="BU237" s="9"/>
      <c r="BV237" s="9"/>
      <c r="BW237" s="9"/>
      <c r="BX237" s="9"/>
      <c r="BY237" s="9"/>
      <c r="BZ237" s="9"/>
      <c r="CA237" s="9"/>
      <c r="CB237" s="9"/>
      <c r="CC237" s="9"/>
      <c r="CD237" s="9"/>
      <c r="CE237" s="9"/>
      <c r="CF237" s="9"/>
      <c r="CG237" s="9"/>
      <c r="CH237" s="9"/>
      <c r="CI237" s="9"/>
      <c r="CJ237" s="9"/>
      <c r="CK237" s="9"/>
      <c r="CL237" s="9"/>
      <c r="CM237" s="9"/>
      <c r="CN237" s="9"/>
      <c r="CO237" s="9"/>
      <c r="CP237" s="9"/>
      <c r="CQ237" s="9"/>
      <c r="CR237" s="9"/>
      <c r="CS237" s="9"/>
      <c r="CT237" s="9"/>
      <c r="CU237" s="9"/>
      <c r="CV237" s="9"/>
      <c r="CW237" s="9"/>
      <c r="CX237" s="9"/>
      <c r="CY237" s="9"/>
      <c r="CZ237" s="9"/>
      <c r="DA237" s="9"/>
      <c r="DB237" s="9"/>
      <c r="DC237" s="9"/>
      <c r="DD237" s="9"/>
      <c r="DE237" s="9"/>
      <c r="DF237" s="9"/>
      <c r="DG237" s="9"/>
      <c r="DH237" s="9"/>
      <c r="DI237" s="9"/>
      <c r="DJ237" s="9"/>
      <c r="DK237" s="9"/>
      <c r="DL237" s="9"/>
      <c r="DM237" s="9"/>
      <c r="DN237" s="9"/>
      <c r="DO237" s="9"/>
      <c r="DP237" s="9"/>
      <c r="DQ237" s="9"/>
      <c r="DR237" s="9"/>
      <c r="DS237" s="9"/>
      <c r="DT237" s="9"/>
      <c r="DU237" s="9"/>
      <c r="DV237" s="9"/>
      <c r="DW237" s="9"/>
      <c r="DX237" s="9"/>
      <c r="DY237" s="9"/>
      <c r="DZ237" s="9"/>
      <c r="EA237" s="9"/>
      <c r="EB237" s="9"/>
      <c r="EC237" s="9"/>
      <c r="ED237" s="9"/>
      <c r="EE237" s="9"/>
      <c r="EF237" s="9"/>
      <c r="EG237" s="9"/>
      <c r="EH237" s="9"/>
      <c r="EI237" s="9"/>
      <c r="EJ237" s="9"/>
      <c r="EK237" s="9"/>
      <c r="EL237" s="9"/>
      <c r="EM237" s="9"/>
      <c r="EN237" s="9"/>
      <c r="EO237" s="9"/>
      <c r="EP237" s="9"/>
      <c r="EQ237" s="9"/>
      <c r="ER237" s="9"/>
      <c r="ES237" s="9"/>
      <c r="ET237" s="9"/>
      <c r="EU237" s="9"/>
      <c r="EV237" s="9"/>
      <c r="EW237" s="9"/>
      <c r="EX237" s="9"/>
    </row>
    <row r="238" spans="1:154" x14ac:dyDescent="0.35">
      <c r="A238" s="48"/>
      <c r="B238" s="49"/>
      <c r="C238" s="49"/>
      <c r="D238" s="49"/>
      <c r="E238" s="49" t="s">
        <v>32</v>
      </c>
      <c r="F238" s="49"/>
      <c r="G238" s="64" t="s">
        <v>360</v>
      </c>
      <c r="H238" s="104">
        <f>H239</f>
        <v>0</v>
      </c>
      <c r="I238" s="104">
        <f>I239</f>
        <v>0</v>
      </c>
      <c r="J238" s="108">
        <f t="shared" si="81"/>
        <v>0</v>
      </c>
      <c r="K238" s="105"/>
      <c r="L238" s="104">
        <f t="shared" si="88"/>
        <v>0</v>
      </c>
      <c r="M238" s="86">
        <v>0</v>
      </c>
      <c r="N238" s="104">
        <f t="shared" si="88"/>
        <v>0</v>
      </c>
      <c r="O238" s="106">
        <f t="shared" si="89"/>
        <v>0</v>
      </c>
      <c r="P238" s="106">
        <f t="shared" si="78"/>
        <v>0</v>
      </c>
      <c r="Q238" s="107"/>
      <c r="R238" s="40"/>
      <c r="S238" s="40"/>
      <c r="T238" s="40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F238" s="40"/>
      <c r="AG238" s="40"/>
      <c r="AH238" s="40"/>
      <c r="AI238" s="40"/>
      <c r="AJ238" s="40"/>
      <c r="AK238" s="40"/>
      <c r="AL238" s="40"/>
      <c r="AM238" s="40"/>
      <c r="AN238" s="40"/>
      <c r="AO238" s="40"/>
      <c r="AP238" s="40"/>
      <c r="AQ238" s="40"/>
      <c r="AR238" s="40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  <c r="BM238" s="9"/>
      <c r="BN238" s="9"/>
      <c r="BO238" s="9"/>
      <c r="BP238" s="9"/>
      <c r="BQ238" s="9"/>
      <c r="BR238" s="9"/>
      <c r="BS238" s="9"/>
      <c r="BT238" s="9"/>
      <c r="BU238" s="9"/>
      <c r="BV238" s="9"/>
      <c r="BW238" s="9"/>
      <c r="BX238" s="9"/>
      <c r="BY238" s="9"/>
      <c r="BZ238" s="9"/>
      <c r="CA238" s="9"/>
      <c r="CB238" s="9"/>
      <c r="CC238" s="9"/>
      <c r="CD238" s="9"/>
      <c r="CE238" s="9"/>
      <c r="CF238" s="9"/>
      <c r="CG238" s="9"/>
      <c r="CH238" s="9"/>
      <c r="CI238" s="9"/>
      <c r="CJ238" s="9"/>
      <c r="CK238" s="9"/>
      <c r="CL238" s="9"/>
      <c r="CM238" s="9"/>
      <c r="CN238" s="9"/>
      <c r="CO238" s="9"/>
      <c r="CP238" s="9"/>
      <c r="CQ238" s="9"/>
      <c r="CR238" s="9"/>
      <c r="CS238" s="9"/>
      <c r="CT238" s="9"/>
      <c r="CU238" s="9"/>
      <c r="CV238" s="9"/>
      <c r="CW238" s="9"/>
      <c r="CX238" s="9"/>
      <c r="CY238" s="9"/>
      <c r="CZ238" s="9"/>
      <c r="DA238" s="9"/>
      <c r="DB238" s="9"/>
      <c r="DC238" s="9"/>
      <c r="DD238" s="9"/>
      <c r="DE238" s="9"/>
      <c r="DF238" s="9"/>
      <c r="DG238" s="9"/>
      <c r="DH238" s="9"/>
      <c r="DI238" s="9"/>
      <c r="DJ238" s="9"/>
      <c r="DK238" s="9"/>
      <c r="DL238" s="9"/>
      <c r="DM238" s="9"/>
      <c r="DN238" s="9"/>
      <c r="DO238" s="9"/>
      <c r="DP238" s="9"/>
      <c r="DQ238" s="9"/>
      <c r="DR238" s="9"/>
      <c r="DS238" s="9"/>
      <c r="DT238" s="9"/>
      <c r="DU238" s="9"/>
      <c r="DV238" s="9"/>
      <c r="DW238" s="9"/>
      <c r="DX238" s="9"/>
      <c r="DY238" s="9"/>
      <c r="DZ238" s="9"/>
      <c r="EA238" s="9"/>
      <c r="EB238" s="9"/>
      <c r="EC238" s="9"/>
      <c r="ED238" s="9"/>
      <c r="EE238" s="9"/>
      <c r="EF238" s="9"/>
      <c r="EG238" s="9"/>
      <c r="EH238" s="9"/>
      <c r="EI238" s="9"/>
      <c r="EJ238" s="9"/>
      <c r="EK238" s="9"/>
      <c r="EL238" s="9"/>
      <c r="EM238" s="9"/>
      <c r="EN238" s="9"/>
      <c r="EO238" s="9"/>
      <c r="EP238" s="9"/>
      <c r="EQ238" s="9"/>
      <c r="ER238" s="9"/>
      <c r="ES238" s="9"/>
      <c r="ET238" s="9"/>
      <c r="EU238" s="9"/>
      <c r="EV238" s="9"/>
      <c r="EW238" s="9"/>
      <c r="EX238" s="9"/>
    </row>
    <row r="239" spans="1:154" x14ac:dyDescent="0.35">
      <c r="A239" s="63"/>
      <c r="B239" s="59"/>
      <c r="C239" s="59"/>
      <c r="D239" s="59"/>
      <c r="E239" s="59"/>
      <c r="F239" s="59" t="s">
        <v>32</v>
      </c>
      <c r="G239" s="66" t="s">
        <v>93</v>
      </c>
      <c r="H239" s="108"/>
      <c r="I239" s="108"/>
      <c r="J239" s="108">
        <f t="shared" si="81"/>
        <v>0</v>
      </c>
      <c r="K239" s="105"/>
      <c r="L239" s="108"/>
      <c r="M239" s="109">
        <v>0</v>
      </c>
      <c r="N239" s="108"/>
      <c r="O239" s="110">
        <f t="shared" ref="O239:O243" si="90">M239+N239</f>
        <v>0</v>
      </c>
      <c r="P239" s="110">
        <f t="shared" si="78"/>
        <v>0</v>
      </c>
      <c r="Q239" s="107"/>
      <c r="R239" s="40"/>
      <c r="S239" s="40"/>
      <c r="T239" s="40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F239" s="40"/>
      <c r="AG239" s="40"/>
      <c r="AH239" s="40"/>
      <c r="AI239" s="40"/>
      <c r="AJ239" s="40"/>
      <c r="AK239" s="40"/>
      <c r="AL239" s="40"/>
      <c r="AM239" s="40"/>
      <c r="AN239" s="40"/>
      <c r="AO239" s="40"/>
      <c r="AP239" s="40"/>
      <c r="AQ239" s="40"/>
      <c r="AR239" s="40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  <c r="BO239" s="9"/>
      <c r="BP239" s="9"/>
      <c r="BQ239" s="9"/>
      <c r="BR239" s="9"/>
      <c r="BS239" s="9"/>
      <c r="BT239" s="9"/>
      <c r="BU239" s="9"/>
      <c r="BV239" s="9"/>
      <c r="BW239" s="9"/>
      <c r="BX239" s="9"/>
      <c r="BY239" s="9"/>
      <c r="BZ239" s="9"/>
      <c r="CA239" s="9"/>
      <c r="CB239" s="9"/>
      <c r="CC239" s="9"/>
      <c r="CD239" s="9"/>
      <c r="CE239" s="9"/>
      <c r="CF239" s="9"/>
      <c r="CG239" s="9"/>
      <c r="CH239" s="9"/>
      <c r="CI239" s="9"/>
      <c r="CJ239" s="9"/>
      <c r="CK239" s="9"/>
      <c r="CL239" s="9"/>
      <c r="CM239" s="9"/>
      <c r="CN239" s="9"/>
      <c r="CO239" s="9"/>
      <c r="CP239" s="9"/>
      <c r="CQ239" s="9"/>
      <c r="CR239" s="9"/>
      <c r="CS239" s="9"/>
      <c r="CT239" s="9"/>
      <c r="CU239" s="9"/>
      <c r="CV239" s="9"/>
      <c r="CW239" s="9"/>
      <c r="CX239" s="9"/>
      <c r="CY239" s="9"/>
      <c r="CZ239" s="9"/>
      <c r="DA239" s="9"/>
      <c r="DB239" s="9"/>
      <c r="DC239" s="9"/>
      <c r="DD239" s="9"/>
      <c r="DE239" s="9"/>
      <c r="DF239" s="9"/>
      <c r="DG239" s="9"/>
      <c r="DH239" s="9"/>
      <c r="DI239" s="9"/>
      <c r="DJ239" s="9"/>
      <c r="DK239" s="9"/>
      <c r="DL239" s="9"/>
      <c r="DM239" s="9"/>
      <c r="DN239" s="9"/>
      <c r="DO239" s="9"/>
      <c r="DP239" s="9"/>
      <c r="DQ239" s="9"/>
      <c r="DR239" s="9"/>
      <c r="DS239" s="9"/>
      <c r="DT239" s="9"/>
      <c r="DU239" s="9"/>
      <c r="DV239" s="9"/>
      <c r="DW239" s="9"/>
      <c r="DX239" s="9"/>
      <c r="DY239" s="9"/>
      <c r="DZ239" s="9"/>
      <c r="EA239" s="9"/>
      <c r="EB239" s="9"/>
      <c r="EC239" s="9"/>
      <c r="ED239" s="9"/>
      <c r="EE239" s="9"/>
      <c r="EF239" s="9"/>
      <c r="EG239" s="9"/>
      <c r="EH239" s="9"/>
      <c r="EI239" s="9"/>
      <c r="EJ239" s="9"/>
      <c r="EK239" s="9"/>
      <c r="EL239" s="9"/>
      <c r="EM239" s="9"/>
      <c r="EN239" s="9"/>
      <c r="EO239" s="9"/>
      <c r="EP239" s="9"/>
      <c r="EQ239" s="9"/>
      <c r="ER239" s="9"/>
      <c r="ES239" s="9"/>
      <c r="ET239" s="9"/>
      <c r="EU239" s="9"/>
      <c r="EV239" s="9"/>
      <c r="EW239" s="9"/>
      <c r="EX239" s="9"/>
    </row>
    <row r="240" spans="1:154" ht="67.5" x14ac:dyDescent="0.35">
      <c r="A240" s="63"/>
      <c r="B240" s="59"/>
      <c r="C240" s="59"/>
      <c r="D240" s="49">
        <v>56</v>
      </c>
      <c r="E240" s="49"/>
      <c r="F240" s="49"/>
      <c r="G240" s="64" t="s">
        <v>330</v>
      </c>
      <c r="H240" s="108">
        <f>H241</f>
        <v>0</v>
      </c>
      <c r="I240" s="108">
        <f>I241</f>
        <v>0</v>
      </c>
      <c r="J240" s="108">
        <f t="shared" si="81"/>
        <v>0</v>
      </c>
      <c r="K240" s="105"/>
      <c r="L240" s="108">
        <f t="shared" ref="L240:N240" si="91">L241</f>
        <v>0</v>
      </c>
      <c r="M240" s="109">
        <v>0</v>
      </c>
      <c r="N240" s="108">
        <f t="shared" si="91"/>
        <v>0</v>
      </c>
      <c r="O240" s="110">
        <f t="shared" si="90"/>
        <v>0</v>
      </c>
      <c r="P240" s="110">
        <f t="shared" si="78"/>
        <v>0</v>
      </c>
      <c r="Q240" s="107" t="e">
        <f t="shared" si="80"/>
        <v>#DIV/0!</v>
      </c>
      <c r="R240" s="40"/>
      <c r="S240" s="40"/>
      <c r="T240" s="40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F240" s="40"/>
      <c r="AG240" s="40"/>
      <c r="AH240" s="40"/>
      <c r="AI240" s="40"/>
      <c r="AJ240" s="40"/>
      <c r="AK240" s="40"/>
      <c r="AL240" s="40"/>
      <c r="AM240" s="40"/>
      <c r="AN240" s="40"/>
      <c r="AO240" s="40"/>
      <c r="AP240" s="40"/>
      <c r="AQ240" s="40"/>
      <c r="AR240" s="40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  <c r="BO240" s="9"/>
      <c r="BP240" s="9"/>
      <c r="BQ240" s="9"/>
      <c r="BR240" s="9"/>
      <c r="BS240" s="9"/>
      <c r="BT240" s="9"/>
      <c r="BU240" s="9"/>
      <c r="BV240" s="9"/>
      <c r="BW240" s="9"/>
      <c r="BX240" s="9"/>
      <c r="BY240" s="9"/>
      <c r="BZ240" s="9"/>
      <c r="CA240" s="9"/>
      <c r="CB240" s="9"/>
      <c r="CC240" s="9"/>
      <c r="CD240" s="9"/>
      <c r="CE240" s="9"/>
      <c r="CF240" s="9"/>
      <c r="CG240" s="9"/>
      <c r="CH240" s="9"/>
      <c r="CI240" s="9"/>
      <c r="CJ240" s="9"/>
      <c r="CK240" s="9"/>
      <c r="CL240" s="9"/>
      <c r="CM240" s="9"/>
      <c r="CN240" s="9"/>
      <c r="CO240" s="9"/>
      <c r="CP240" s="9"/>
      <c r="CQ240" s="9"/>
      <c r="CR240" s="9"/>
      <c r="CS240" s="9"/>
      <c r="CT240" s="9"/>
      <c r="CU240" s="9"/>
      <c r="CV240" s="9"/>
      <c r="CW240" s="9"/>
      <c r="CX240" s="9"/>
      <c r="CY240" s="9"/>
      <c r="CZ240" s="9"/>
      <c r="DA240" s="9"/>
      <c r="DB240" s="9"/>
      <c r="DC240" s="9"/>
      <c r="DD240" s="9"/>
      <c r="DE240" s="9"/>
      <c r="DF240" s="9"/>
      <c r="DG240" s="9"/>
      <c r="DH240" s="9"/>
      <c r="DI240" s="9"/>
      <c r="DJ240" s="9"/>
      <c r="DK240" s="9"/>
      <c r="DL240" s="9"/>
      <c r="DM240" s="9"/>
      <c r="DN240" s="9"/>
      <c r="DO240" s="9"/>
      <c r="DP240" s="9"/>
      <c r="DQ240" s="9"/>
      <c r="DR240" s="9"/>
      <c r="DS240" s="9"/>
      <c r="DT240" s="9"/>
      <c r="DU240" s="9"/>
      <c r="DV240" s="9"/>
      <c r="DW240" s="9"/>
      <c r="DX240" s="9"/>
      <c r="DY240" s="9"/>
      <c r="DZ240" s="9"/>
      <c r="EA240" s="9"/>
      <c r="EB240" s="9"/>
      <c r="EC240" s="9"/>
      <c r="ED240" s="9"/>
      <c r="EE240" s="9"/>
      <c r="EF240" s="9"/>
      <c r="EG240" s="9"/>
      <c r="EH240" s="9"/>
      <c r="EI240" s="9"/>
      <c r="EJ240" s="9"/>
      <c r="EK240" s="9"/>
      <c r="EL240" s="9"/>
      <c r="EM240" s="9"/>
      <c r="EN240" s="9"/>
      <c r="EO240" s="9"/>
      <c r="EP240" s="9"/>
      <c r="EQ240" s="9"/>
      <c r="ER240" s="9"/>
      <c r="ES240" s="9"/>
      <c r="ET240" s="9"/>
      <c r="EU240" s="9"/>
      <c r="EV240" s="9"/>
      <c r="EW240" s="9"/>
      <c r="EX240" s="9"/>
    </row>
    <row r="241" spans="1:154" ht="67.5" x14ac:dyDescent="0.35">
      <c r="A241" s="63"/>
      <c r="B241" s="59"/>
      <c r="C241" s="59"/>
      <c r="D241" s="59"/>
      <c r="E241" s="59">
        <v>49</v>
      </c>
      <c r="F241" s="59"/>
      <c r="G241" s="66" t="s">
        <v>263</v>
      </c>
      <c r="H241" s="108">
        <f>H242+H243</f>
        <v>0</v>
      </c>
      <c r="I241" s="108">
        <f>I242+I243</f>
        <v>0</v>
      </c>
      <c r="J241" s="108">
        <f t="shared" si="81"/>
        <v>0</v>
      </c>
      <c r="K241" s="105"/>
      <c r="L241" s="108">
        <f t="shared" ref="L241:N241" si="92">L242+L243</f>
        <v>0</v>
      </c>
      <c r="M241" s="109">
        <v>0</v>
      </c>
      <c r="N241" s="108">
        <f t="shared" si="92"/>
        <v>0</v>
      </c>
      <c r="O241" s="110">
        <f t="shared" si="90"/>
        <v>0</v>
      </c>
      <c r="P241" s="110">
        <f t="shared" si="78"/>
        <v>0</v>
      </c>
      <c r="Q241" s="107" t="e">
        <f t="shared" si="80"/>
        <v>#DIV/0!</v>
      </c>
      <c r="R241" s="40"/>
      <c r="S241" s="40"/>
      <c r="T241" s="40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F241" s="40"/>
      <c r="AG241" s="40"/>
      <c r="AH241" s="40"/>
      <c r="AI241" s="40"/>
      <c r="AJ241" s="40"/>
      <c r="AK241" s="40"/>
      <c r="AL241" s="40"/>
      <c r="AM241" s="40"/>
      <c r="AN241" s="40"/>
      <c r="AO241" s="40"/>
      <c r="AP241" s="40"/>
      <c r="AQ241" s="40"/>
      <c r="AR241" s="40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  <c r="BO241" s="9"/>
      <c r="BP241" s="9"/>
      <c r="BQ241" s="9"/>
      <c r="BR241" s="9"/>
      <c r="BS241" s="9"/>
      <c r="BT241" s="9"/>
      <c r="BU241" s="9"/>
      <c r="BV241" s="9"/>
      <c r="BW241" s="9"/>
      <c r="BX241" s="9"/>
      <c r="BY241" s="9"/>
      <c r="BZ241" s="9"/>
      <c r="CA241" s="9"/>
      <c r="CB241" s="9"/>
      <c r="CC241" s="9"/>
      <c r="CD241" s="9"/>
      <c r="CE241" s="9"/>
      <c r="CF241" s="9"/>
      <c r="CG241" s="9"/>
      <c r="CH241" s="9"/>
      <c r="CI241" s="9"/>
      <c r="CJ241" s="9"/>
      <c r="CK241" s="9"/>
      <c r="CL241" s="9"/>
      <c r="CM241" s="9"/>
      <c r="CN241" s="9"/>
      <c r="CO241" s="9"/>
      <c r="CP241" s="9"/>
      <c r="CQ241" s="9"/>
      <c r="CR241" s="9"/>
      <c r="CS241" s="9"/>
      <c r="CT241" s="9"/>
      <c r="CU241" s="9"/>
      <c r="CV241" s="9"/>
      <c r="CW241" s="9"/>
      <c r="CX241" s="9"/>
      <c r="CY241" s="9"/>
      <c r="CZ241" s="9"/>
      <c r="DA241" s="9"/>
      <c r="DB241" s="9"/>
      <c r="DC241" s="9"/>
      <c r="DD241" s="9"/>
      <c r="DE241" s="9"/>
      <c r="DF241" s="9"/>
      <c r="DG241" s="9"/>
      <c r="DH241" s="9"/>
      <c r="DI241" s="9"/>
      <c r="DJ241" s="9"/>
      <c r="DK241" s="9"/>
      <c r="DL241" s="9"/>
      <c r="DM241" s="9"/>
      <c r="DN241" s="9"/>
      <c r="DO241" s="9"/>
      <c r="DP241" s="9"/>
      <c r="DQ241" s="9"/>
      <c r="DR241" s="9"/>
      <c r="DS241" s="9"/>
      <c r="DT241" s="9"/>
      <c r="DU241" s="9"/>
      <c r="DV241" s="9"/>
      <c r="DW241" s="9"/>
      <c r="DX241" s="9"/>
      <c r="DY241" s="9"/>
      <c r="DZ241" s="9"/>
      <c r="EA241" s="9"/>
      <c r="EB241" s="9"/>
      <c r="EC241" s="9"/>
      <c r="ED241" s="9"/>
      <c r="EE241" s="9"/>
      <c r="EF241" s="9"/>
      <c r="EG241" s="9"/>
      <c r="EH241" s="9"/>
      <c r="EI241" s="9"/>
      <c r="EJ241" s="9"/>
      <c r="EK241" s="9"/>
      <c r="EL241" s="9"/>
      <c r="EM241" s="9"/>
      <c r="EN241" s="9"/>
      <c r="EO241" s="9"/>
      <c r="EP241" s="9"/>
      <c r="EQ241" s="9"/>
      <c r="ER241" s="9"/>
      <c r="ES241" s="9"/>
      <c r="ET241" s="9"/>
      <c r="EU241" s="9"/>
      <c r="EV241" s="9"/>
      <c r="EW241" s="9"/>
      <c r="EX241" s="9"/>
    </row>
    <row r="242" spans="1:154" x14ac:dyDescent="0.35">
      <c r="A242" s="63"/>
      <c r="B242" s="59"/>
      <c r="C242" s="59"/>
      <c r="D242" s="59"/>
      <c r="E242" s="59"/>
      <c r="F242" s="59" t="s">
        <v>54</v>
      </c>
      <c r="G242" s="66" t="s">
        <v>155</v>
      </c>
      <c r="H242" s="108"/>
      <c r="I242" s="108"/>
      <c r="J242" s="108">
        <f t="shared" si="81"/>
        <v>0</v>
      </c>
      <c r="K242" s="105"/>
      <c r="L242" s="108"/>
      <c r="M242" s="109">
        <v>0</v>
      </c>
      <c r="N242" s="108"/>
      <c r="O242" s="110">
        <f t="shared" si="90"/>
        <v>0</v>
      </c>
      <c r="P242" s="110">
        <f t="shared" si="78"/>
        <v>0</v>
      </c>
      <c r="Q242" s="107" t="e">
        <f t="shared" si="80"/>
        <v>#DIV/0!</v>
      </c>
      <c r="R242" s="40"/>
      <c r="S242" s="40"/>
      <c r="T242" s="40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F242" s="40"/>
      <c r="AG242" s="40"/>
      <c r="AH242" s="40"/>
      <c r="AI242" s="40"/>
      <c r="AJ242" s="40"/>
      <c r="AK242" s="40"/>
      <c r="AL242" s="40"/>
      <c r="AM242" s="40"/>
      <c r="AN242" s="40"/>
      <c r="AO242" s="40"/>
      <c r="AP242" s="40"/>
      <c r="AQ242" s="40"/>
      <c r="AR242" s="40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  <c r="BO242" s="9"/>
      <c r="BP242" s="9"/>
      <c r="BQ242" s="9"/>
      <c r="BR242" s="9"/>
      <c r="BS242" s="9"/>
      <c r="BT242" s="9"/>
      <c r="BU242" s="9"/>
      <c r="BV242" s="9"/>
      <c r="BW242" s="9"/>
      <c r="BX242" s="9"/>
      <c r="BY242" s="9"/>
      <c r="BZ242" s="9"/>
      <c r="CA242" s="9"/>
      <c r="CB242" s="9"/>
      <c r="CC242" s="9"/>
      <c r="CD242" s="9"/>
      <c r="CE242" s="9"/>
      <c r="CF242" s="9"/>
      <c r="CG242" s="9"/>
      <c r="CH242" s="9"/>
      <c r="CI242" s="9"/>
      <c r="CJ242" s="9"/>
      <c r="CK242" s="9"/>
      <c r="CL242" s="9"/>
      <c r="CM242" s="9"/>
      <c r="CN242" s="9"/>
      <c r="CO242" s="9"/>
      <c r="CP242" s="9"/>
      <c r="CQ242" s="9"/>
      <c r="CR242" s="9"/>
      <c r="CS242" s="9"/>
      <c r="CT242" s="9"/>
      <c r="CU242" s="9"/>
      <c r="CV242" s="9"/>
      <c r="CW242" s="9"/>
      <c r="CX242" s="9"/>
      <c r="CY242" s="9"/>
      <c r="CZ242" s="9"/>
      <c r="DA242" s="9"/>
      <c r="DB242" s="9"/>
      <c r="DC242" s="9"/>
      <c r="DD242" s="9"/>
      <c r="DE242" s="9"/>
      <c r="DF242" s="9"/>
      <c r="DG242" s="9"/>
      <c r="DH242" s="9"/>
      <c r="DI242" s="9"/>
      <c r="DJ242" s="9"/>
      <c r="DK242" s="9"/>
      <c r="DL242" s="9"/>
      <c r="DM242" s="9"/>
      <c r="DN242" s="9"/>
      <c r="DO242" s="9"/>
      <c r="DP242" s="9"/>
      <c r="DQ242" s="9"/>
      <c r="DR242" s="9"/>
      <c r="DS242" s="9"/>
      <c r="DT242" s="9"/>
      <c r="DU242" s="9"/>
      <c r="DV242" s="9"/>
      <c r="DW242" s="9"/>
      <c r="DX242" s="9"/>
      <c r="DY242" s="9"/>
      <c r="DZ242" s="9"/>
      <c r="EA242" s="9"/>
      <c r="EB242" s="9"/>
      <c r="EC242" s="9"/>
      <c r="ED242" s="9"/>
      <c r="EE242" s="9"/>
      <c r="EF242" s="9"/>
      <c r="EG242" s="9"/>
      <c r="EH242" s="9"/>
      <c r="EI242" s="9"/>
      <c r="EJ242" s="9"/>
      <c r="EK242" s="9"/>
      <c r="EL242" s="9"/>
      <c r="EM242" s="9"/>
      <c r="EN242" s="9"/>
      <c r="EO242" s="9"/>
      <c r="EP242" s="9"/>
      <c r="EQ242" s="9"/>
      <c r="ER242" s="9"/>
      <c r="ES242" s="9"/>
      <c r="ET242" s="9"/>
      <c r="EU242" s="9"/>
      <c r="EV242" s="9"/>
      <c r="EW242" s="9"/>
      <c r="EX242" s="9"/>
    </row>
    <row r="243" spans="1:154" x14ac:dyDescent="0.35">
      <c r="A243" s="63"/>
      <c r="B243" s="59"/>
      <c r="C243" s="59"/>
      <c r="D243" s="59"/>
      <c r="E243" s="59"/>
      <c r="F243" s="59" t="s">
        <v>55</v>
      </c>
      <c r="G243" s="66" t="s">
        <v>156</v>
      </c>
      <c r="H243" s="108"/>
      <c r="I243" s="108"/>
      <c r="J243" s="108">
        <f t="shared" si="81"/>
        <v>0</v>
      </c>
      <c r="K243" s="105"/>
      <c r="L243" s="108"/>
      <c r="M243" s="109">
        <v>0</v>
      </c>
      <c r="N243" s="108"/>
      <c r="O243" s="110">
        <f t="shared" si="90"/>
        <v>0</v>
      </c>
      <c r="P243" s="110">
        <f t="shared" si="78"/>
        <v>0</v>
      </c>
      <c r="Q243" s="107" t="e">
        <f t="shared" si="80"/>
        <v>#DIV/0!</v>
      </c>
      <c r="R243" s="40"/>
      <c r="S243" s="40"/>
      <c r="T243" s="40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F243" s="40"/>
      <c r="AG243" s="40"/>
      <c r="AH243" s="40"/>
      <c r="AI243" s="40"/>
      <c r="AJ243" s="40"/>
      <c r="AK243" s="40"/>
      <c r="AL243" s="40"/>
      <c r="AM243" s="40"/>
      <c r="AN243" s="40"/>
      <c r="AO243" s="40"/>
      <c r="AP243" s="40"/>
      <c r="AQ243" s="40"/>
      <c r="AR243" s="40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  <c r="BO243" s="9"/>
      <c r="BP243" s="9"/>
      <c r="BQ243" s="9"/>
      <c r="BR243" s="9"/>
      <c r="BS243" s="9"/>
      <c r="BT243" s="9"/>
      <c r="BU243" s="9"/>
      <c r="BV243" s="9"/>
      <c r="BW243" s="9"/>
      <c r="BX243" s="9"/>
      <c r="BY243" s="9"/>
      <c r="BZ243" s="9"/>
      <c r="CA243" s="9"/>
      <c r="CB243" s="9"/>
      <c r="CC243" s="9"/>
      <c r="CD243" s="9"/>
      <c r="CE243" s="9"/>
      <c r="CF243" s="9"/>
      <c r="CG243" s="9"/>
      <c r="CH243" s="9"/>
      <c r="CI243" s="9"/>
      <c r="CJ243" s="9"/>
      <c r="CK243" s="9"/>
      <c r="CL243" s="9"/>
      <c r="CM243" s="9"/>
      <c r="CN243" s="9"/>
      <c r="CO243" s="9"/>
      <c r="CP243" s="9"/>
      <c r="CQ243" s="9"/>
      <c r="CR243" s="9"/>
      <c r="CS243" s="9"/>
      <c r="CT243" s="9"/>
      <c r="CU243" s="9"/>
      <c r="CV243" s="9"/>
      <c r="CW243" s="9"/>
      <c r="CX243" s="9"/>
      <c r="CY243" s="9"/>
      <c r="CZ243" s="9"/>
      <c r="DA243" s="9"/>
      <c r="DB243" s="9"/>
      <c r="DC243" s="9"/>
      <c r="DD243" s="9"/>
      <c r="DE243" s="9"/>
      <c r="DF243" s="9"/>
      <c r="DG243" s="9"/>
      <c r="DH243" s="9"/>
      <c r="DI243" s="9"/>
      <c r="DJ243" s="9"/>
      <c r="DK243" s="9"/>
      <c r="DL243" s="9"/>
      <c r="DM243" s="9"/>
      <c r="DN243" s="9"/>
      <c r="DO243" s="9"/>
      <c r="DP243" s="9"/>
      <c r="DQ243" s="9"/>
      <c r="DR243" s="9"/>
      <c r="DS243" s="9"/>
      <c r="DT243" s="9"/>
      <c r="DU243" s="9"/>
      <c r="DV243" s="9"/>
      <c r="DW243" s="9"/>
      <c r="DX243" s="9"/>
      <c r="DY243" s="9"/>
      <c r="DZ243" s="9"/>
      <c r="EA243" s="9"/>
      <c r="EB243" s="9"/>
      <c r="EC243" s="9"/>
      <c r="ED243" s="9"/>
      <c r="EE243" s="9"/>
      <c r="EF243" s="9"/>
      <c r="EG243" s="9"/>
      <c r="EH243" s="9"/>
      <c r="EI243" s="9"/>
      <c r="EJ243" s="9"/>
      <c r="EK243" s="9"/>
      <c r="EL243" s="9"/>
      <c r="EM243" s="9"/>
      <c r="EN243" s="9"/>
      <c r="EO243" s="9"/>
      <c r="EP243" s="9"/>
      <c r="EQ243" s="9"/>
      <c r="ER243" s="9"/>
      <c r="ES243" s="9"/>
      <c r="ET243" s="9"/>
      <c r="EU243" s="9"/>
      <c r="EV243" s="9"/>
      <c r="EW243" s="9"/>
      <c r="EX243" s="9"/>
    </row>
    <row r="244" spans="1:154" x14ac:dyDescent="0.35">
      <c r="A244" s="48"/>
      <c r="B244" s="49"/>
      <c r="C244" s="49"/>
      <c r="D244" s="49">
        <v>57</v>
      </c>
      <c r="E244" s="49"/>
      <c r="F244" s="49"/>
      <c r="G244" s="103" t="s">
        <v>78</v>
      </c>
      <c r="H244" s="104">
        <f>H246</f>
        <v>2100</v>
      </c>
      <c r="I244" s="104">
        <f>I246</f>
        <v>2100</v>
      </c>
      <c r="J244" s="108">
        <f t="shared" si="81"/>
        <v>0</v>
      </c>
      <c r="K244" s="105">
        <f>ROUND(I244/H244*100,2)</f>
        <v>100</v>
      </c>
      <c r="L244" s="104">
        <f>L246</f>
        <v>2100</v>
      </c>
      <c r="M244" s="86">
        <v>0</v>
      </c>
      <c r="N244" s="104">
        <f>N246</f>
        <v>2046</v>
      </c>
      <c r="O244" s="106">
        <f>O246</f>
        <v>2046</v>
      </c>
      <c r="P244" s="106">
        <f t="shared" si="78"/>
        <v>54</v>
      </c>
      <c r="Q244" s="107">
        <f t="shared" si="80"/>
        <v>97.43</v>
      </c>
      <c r="R244" s="40"/>
      <c r="S244" s="40"/>
      <c r="T244" s="40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F244" s="40"/>
      <c r="AG244" s="40"/>
      <c r="AH244" s="40"/>
      <c r="AI244" s="40"/>
      <c r="AJ244" s="40"/>
      <c r="AK244" s="40"/>
      <c r="AL244" s="40"/>
      <c r="AM244" s="40"/>
      <c r="AN244" s="40"/>
      <c r="AO244" s="40"/>
      <c r="AP244" s="40"/>
      <c r="AQ244" s="40"/>
      <c r="AR244" s="40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  <c r="BO244" s="9"/>
      <c r="BP244" s="9"/>
      <c r="BQ244" s="9"/>
      <c r="BR244" s="9"/>
      <c r="BS244" s="9"/>
      <c r="BT244" s="9"/>
      <c r="BU244" s="9"/>
      <c r="BV244" s="9"/>
      <c r="BW244" s="9"/>
      <c r="BX244" s="9"/>
      <c r="BY244" s="9"/>
      <c r="BZ244" s="9"/>
      <c r="CA244" s="9"/>
      <c r="CB244" s="9"/>
      <c r="CC244" s="9"/>
      <c r="CD244" s="9"/>
      <c r="CE244" s="9"/>
      <c r="CF244" s="9"/>
      <c r="CG244" s="9"/>
      <c r="CH244" s="9"/>
      <c r="CI244" s="9"/>
      <c r="CJ244" s="9"/>
      <c r="CK244" s="9"/>
      <c r="CL244" s="9"/>
      <c r="CM244" s="9"/>
      <c r="CN244" s="9"/>
      <c r="CO244" s="9"/>
      <c r="CP244" s="9"/>
      <c r="CQ244" s="9"/>
      <c r="CR244" s="9"/>
      <c r="CS244" s="9"/>
      <c r="CT244" s="9"/>
      <c r="CU244" s="9"/>
      <c r="CV244" s="9"/>
      <c r="CW244" s="9"/>
      <c r="CX244" s="9"/>
      <c r="CY244" s="9"/>
      <c r="CZ244" s="9"/>
      <c r="DA244" s="9"/>
      <c r="DB244" s="9"/>
      <c r="DC244" s="9"/>
      <c r="DD244" s="9"/>
      <c r="DE244" s="9"/>
      <c r="DF244" s="9"/>
      <c r="DG244" s="9"/>
      <c r="DH244" s="9"/>
      <c r="DI244" s="9"/>
      <c r="DJ244" s="9"/>
      <c r="DK244" s="9"/>
      <c r="DL244" s="9"/>
      <c r="DM244" s="9"/>
      <c r="DN244" s="9"/>
      <c r="DO244" s="9"/>
      <c r="DP244" s="9"/>
      <c r="DQ244" s="9"/>
      <c r="DR244" s="9"/>
      <c r="DS244" s="9"/>
      <c r="DT244" s="9"/>
      <c r="DU244" s="9"/>
      <c r="DV244" s="9"/>
      <c r="DW244" s="9"/>
      <c r="DX244" s="9"/>
      <c r="DY244" s="9"/>
      <c r="DZ244" s="9"/>
      <c r="EA244" s="9"/>
      <c r="EB244" s="9"/>
      <c r="EC244" s="9"/>
      <c r="ED244" s="9"/>
      <c r="EE244" s="9"/>
      <c r="EF244" s="9"/>
      <c r="EG244" s="9"/>
      <c r="EH244" s="9"/>
      <c r="EI244" s="9"/>
      <c r="EJ244" s="9"/>
      <c r="EK244" s="9"/>
      <c r="EL244" s="9"/>
      <c r="EM244" s="9"/>
      <c r="EN244" s="9"/>
      <c r="EO244" s="9"/>
      <c r="EP244" s="9"/>
      <c r="EQ244" s="9"/>
      <c r="ER244" s="9"/>
      <c r="ES244" s="9"/>
      <c r="ET244" s="9"/>
      <c r="EU244" s="9"/>
      <c r="EV244" s="9"/>
      <c r="EW244" s="9"/>
      <c r="EX244" s="9"/>
    </row>
    <row r="245" spans="1:154" x14ac:dyDescent="0.35">
      <c r="A245" s="48"/>
      <c r="B245" s="49"/>
      <c r="C245" s="49"/>
      <c r="D245" s="49"/>
      <c r="E245" s="49"/>
      <c r="F245" s="49"/>
      <c r="G245" s="64" t="s">
        <v>99</v>
      </c>
      <c r="H245" s="129"/>
      <c r="I245" s="129"/>
      <c r="J245" s="108">
        <f t="shared" si="81"/>
        <v>0</v>
      </c>
      <c r="K245" s="105"/>
      <c r="L245" s="129"/>
      <c r="M245" s="130"/>
      <c r="N245" s="129"/>
      <c r="O245" s="110"/>
      <c r="P245" s="110">
        <f t="shared" si="78"/>
        <v>0</v>
      </c>
      <c r="Q245" s="107"/>
      <c r="R245" s="40"/>
      <c r="S245" s="40"/>
      <c r="T245" s="40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F245" s="40"/>
      <c r="AG245" s="40"/>
      <c r="AH245" s="40"/>
      <c r="AI245" s="40"/>
      <c r="AJ245" s="40"/>
      <c r="AK245" s="40"/>
      <c r="AL245" s="40"/>
      <c r="AM245" s="40"/>
      <c r="AN245" s="40"/>
      <c r="AO245" s="40"/>
      <c r="AP245" s="40"/>
      <c r="AQ245" s="40"/>
      <c r="AR245" s="40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9"/>
      <c r="BN245" s="9"/>
      <c r="BO245" s="9"/>
      <c r="BP245" s="9"/>
      <c r="BQ245" s="9"/>
      <c r="BR245" s="9"/>
      <c r="BS245" s="9"/>
      <c r="BT245" s="9"/>
      <c r="BU245" s="9"/>
      <c r="BV245" s="9"/>
      <c r="BW245" s="9"/>
      <c r="BX245" s="9"/>
      <c r="BY245" s="9"/>
      <c r="BZ245" s="9"/>
      <c r="CA245" s="9"/>
      <c r="CB245" s="9"/>
      <c r="CC245" s="9"/>
      <c r="CD245" s="9"/>
      <c r="CE245" s="9"/>
      <c r="CF245" s="9"/>
      <c r="CG245" s="9"/>
      <c r="CH245" s="9"/>
      <c r="CI245" s="9"/>
      <c r="CJ245" s="9"/>
      <c r="CK245" s="9"/>
      <c r="CL245" s="9"/>
      <c r="CM245" s="9"/>
      <c r="CN245" s="9"/>
      <c r="CO245" s="9"/>
      <c r="CP245" s="9"/>
      <c r="CQ245" s="9"/>
      <c r="CR245" s="9"/>
      <c r="CS245" s="9"/>
      <c r="CT245" s="9"/>
      <c r="CU245" s="9"/>
      <c r="CV245" s="9"/>
      <c r="CW245" s="9"/>
      <c r="CX245" s="9"/>
      <c r="CY245" s="9"/>
      <c r="CZ245" s="9"/>
      <c r="DA245" s="9"/>
      <c r="DB245" s="9"/>
      <c r="DC245" s="9"/>
      <c r="DD245" s="9"/>
      <c r="DE245" s="9"/>
      <c r="DF245" s="9"/>
      <c r="DG245" s="9"/>
      <c r="DH245" s="9"/>
      <c r="DI245" s="9"/>
      <c r="DJ245" s="9"/>
      <c r="DK245" s="9"/>
      <c r="DL245" s="9"/>
      <c r="DM245" s="9"/>
      <c r="DN245" s="9"/>
      <c r="DO245" s="9"/>
      <c r="DP245" s="9"/>
      <c r="DQ245" s="9"/>
      <c r="DR245" s="9"/>
      <c r="DS245" s="9"/>
      <c r="DT245" s="9"/>
      <c r="DU245" s="9"/>
      <c r="DV245" s="9"/>
      <c r="DW245" s="9"/>
      <c r="DX245" s="9"/>
      <c r="DY245" s="9"/>
      <c r="DZ245" s="9"/>
      <c r="EA245" s="9"/>
      <c r="EB245" s="9"/>
      <c r="EC245" s="9"/>
      <c r="ED245" s="9"/>
      <c r="EE245" s="9"/>
      <c r="EF245" s="9"/>
      <c r="EG245" s="9"/>
      <c r="EH245" s="9"/>
      <c r="EI245" s="9"/>
      <c r="EJ245" s="9"/>
      <c r="EK245" s="9"/>
      <c r="EL245" s="9"/>
      <c r="EM245" s="9"/>
      <c r="EN245" s="9"/>
      <c r="EO245" s="9"/>
      <c r="EP245" s="9"/>
      <c r="EQ245" s="9"/>
      <c r="ER245" s="9"/>
      <c r="ES245" s="9"/>
      <c r="ET245" s="9"/>
      <c r="EU245" s="9"/>
      <c r="EV245" s="9"/>
      <c r="EW245" s="9"/>
      <c r="EX245" s="9"/>
    </row>
    <row r="246" spans="1:154" x14ac:dyDescent="0.35">
      <c r="A246" s="48"/>
      <c r="B246" s="49"/>
      <c r="C246" s="49"/>
      <c r="D246" s="49"/>
      <c r="E246" s="49" t="s">
        <v>30</v>
      </c>
      <c r="F246" s="49"/>
      <c r="G246" s="64" t="s">
        <v>100</v>
      </c>
      <c r="H246" s="104">
        <f>H248+H247</f>
        <v>2100</v>
      </c>
      <c r="I246" s="104">
        <f>I248+I247</f>
        <v>2100</v>
      </c>
      <c r="J246" s="108">
        <f t="shared" si="81"/>
        <v>0</v>
      </c>
      <c r="K246" s="105">
        <f>ROUND(I246/H246*100,2)</f>
        <v>100</v>
      </c>
      <c r="L246" s="104">
        <f>L248+L247</f>
        <v>2100</v>
      </c>
      <c r="M246" s="86">
        <v>0</v>
      </c>
      <c r="N246" s="104">
        <f>N248+N247</f>
        <v>2046</v>
      </c>
      <c r="O246" s="106">
        <f>O248+O247</f>
        <v>2046</v>
      </c>
      <c r="P246" s="106">
        <f t="shared" si="78"/>
        <v>54</v>
      </c>
      <c r="Q246" s="107">
        <f t="shared" si="80"/>
        <v>97.43</v>
      </c>
      <c r="R246" s="40"/>
      <c r="S246" s="40"/>
      <c r="T246" s="40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F246" s="40"/>
      <c r="AG246" s="40"/>
      <c r="AH246" s="40"/>
      <c r="AI246" s="40"/>
      <c r="AJ246" s="40"/>
      <c r="AK246" s="40"/>
      <c r="AL246" s="40"/>
      <c r="AM246" s="40"/>
      <c r="AN246" s="40"/>
      <c r="AO246" s="40"/>
      <c r="AP246" s="40"/>
      <c r="AQ246" s="40"/>
      <c r="AR246" s="40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  <c r="BO246" s="9"/>
      <c r="BP246" s="9"/>
      <c r="BQ246" s="9"/>
      <c r="BR246" s="9"/>
      <c r="BS246" s="9"/>
      <c r="BT246" s="9"/>
      <c r="BU246" s="9"/>
      <c r="BV246" s="9"/>
      <c r="BW246" s="9"/>
      <c r="BX246" s="9"/>
      <c r="BY246" s="9"/>
      <c r="BZ246" s="9"/>
      <c r="CA246" s="9"/>
      <c r="CB246" s="9"/>
      <c r="CC246" s="9"/>
      <c r="CD246" s="9"/>
      <c r="CE246" s="9"/>
      <c r="CF246" s="9"/>
      <c r="CG246" s="9"/>
      <c r="CH246" s="9"/>
      <c r="CI246" s="9"/>
      <c r="CJ246" s="9"/>
      <c r="CK246" s="9"/>
      <c r="CL246" s="9"/>
      <c r="CM246" s="9"/>
      <c r="CN246" s="9"/>
      <c r="CO246" s="9"/>
      <c r="CP246" s="9"/>
      <c r="CQ246" s="9"/>
      <c r="CR246" s="9"/>
      <c r="CS246" s="9"/>
      <c r="CT246" s="9"/>
      <c r="CU246" s="9"/>
      <c r="CV246" s="9"/>
      <c r="CW246" s="9"/>
      <c r="CX246" s="9"/>
      <c r="CY246" s="9"/>
      <c r="CZ246" s="9"/>
      <c r="DA246" s="9"/>
      <c r="DB246" s="9"/>
      <c r="DC246" s="9"/>
      <c r="DD246" s="9"/>
      <c r="DE246" s="9"/>
      <c r="DF246" s="9"/>
      <c r="DG246" s="9"/>
      <c r="DH246" s="9"/>
      <c r="DI246" s="9"/>
      <c r="DJ246" s="9"/>
      <c r="DK246" s="9"/>
      <c r="DL246" s="9"/>
      <c r="DM246" s="9"/>
      <c r="DN246" s="9"/>
      <c r="DO246" s="9"/>
      <c r="DP246" s="9"/>
      <c r="DQ246" s="9"/>
      <c r="DR246" s="9"/>
      <c r="DS246" s="9"/>
      <c r="DT246" s="9"/>
      <c r="DU246" s="9"/>
      <c r="DV246" s="9"/>
      <c r="DW246" s="9"/>
      <c r="DX246" s="9"/>
      <c r="DY246" s="9"/>
      <c r="DZ246" s="9"/>
      <c r="EA246" s="9"/>
      <c r="EB246" s="9"/>
      <c r="EC246" s="9"/>
      <c r="ED246" s="9"/>
      <c r="EE246" s="9"/>
      <c r="EF246" s="9"/>
      <c r="EG246" s="9"/>
      <c r="EH246" s="9"/>
      <c r="EI246" s="9"/>
      <c r="EJ246" s="9"/>
      <c r="EK246" s="9"/>
      <c r="EL246" s="9"/>
      <c r="EM246" s="9"/>
      <c r="EN246" s="9"/>
      <c r="EO246" s="9"/>
      <c r="EP246" s="9"/>
      <c r="EQ246" s="9"/>
      <c r="ER246" s="9"/>
      <c r="ES246" s="9"/>
      <c r="ET246" s="9"/>
      <c r="EU246" s="9"/>
      <c r="EV246" s="9"/>
      <c r="EW246" s="9"/>
      <c r="EX246" s="9"/>
    </row>
    <row r="247" spans="1:154" hidden="1" x14ac:dyDescent="0.35">
      <c r="A247" s="63"/>
      <c r="B247" s="59"/>
      <c r="C247" s="59"/>
      <c r="D247" s="59"/>
      <c r="E247" s="59"/>
      <c r="F247" s="59" t="s">
        <v>32</v>
      </c>
      <c r="G247" s="66" t="s">
        <v>286</v>
      </c>
      <c r="H247" s="108"/>
      <c r="I247" s="108"/>
      <c r="J247" s="108">
        <f t="shared" si="81"/>
        <v>0</v>
      </c>
      <c r="K247" s="105"/>
      <c r="L247" s="108"/>
      <c r="M247" s="109">
        <v>0</v>
      </c>
      <c r="N247" s="108"/>
      <c r="O247" s="110">
        <f t="shared" ref="O247:O248" si="93">M247+N247</f>
        <v>0</v>
      </c>
      <c r="P247" s="110">
        <f t="shared" ref="P247:P304" si="94">L247-O247</f>
        <v>0</v>
      </c>
      <c r="Q247" s="107"/>
      <c r="R247" s="40"/>
      <c r="S247" s="40"/>
      <c r="T247" s="40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F247" s="40"/>
      <c r="AG247" s="40"/>
      <c r="AH247" s="40"/>
      <c r="AI247" s="40"/>
      <c r="AJ247" s="40"/>
      <c r="AK247" s="40"/>
      <c r="AL247" s="40"/>
      <c r="AM247" s="40"/>
      <c r="AN247" s="40"/>
      <c r="AO247" s="40"/>
      <c r="AP247" s="40"/>
      <c r="AQ247" s="40"/>
      <c r="AR247" s="40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  <c r="BO247" s="9"/>
      <c r="BP247" s="9"/>
      <c r="BQ247" s="9"/>
      <c r="BR247" s="9"/>
      <c r="BS247" s="9"/>
      <c r="BT247" s="9"/>
      <c r="BU247" s="9"/>
      <c r="BV247" s="9"/>
      <c r="BW247" s="9"/>
      <c r="BX247" s="9"/>
      <c r="BY247" s="9"/>
      <c r="BZ247" s="9"/>
      <c r="CA247" s="9"/>
      <c r="CB247" s="9"/>
      <c r="CC247" s="9"/>
      <c r="CD247" s="9"/>
      <c r="CE247" s="9"/>
      <c r="CF247" s="9"/>
      <c r="CG247" s="9"/>
      <c r="CH247" s="9"/>
      <c r="CI247" s="9"/>
      <c r="CJ247" s="9"/>
      <c r="CK247" s="9"/>
      <c r="CL247" s="9"/>
      <c r="CM247" s="9"/>
      <c r="CN247" s="9"/>
      <c r="CO247" s="9"/>
      <c r="CP247" s="9"/>
      <c r="CQ247" s="9"/>
      <c r="CR247" s="9"/>
      <c r="CS247" s="9"/>
      <c r="CT247" s="9"/>
      <c r="CU247" s="9"/>
      <c r="CV247" s="9"/>
      <c r="CW247" s="9"/>
      <c r="CX247" s="9"/>
      <c r="CY247" s="9"/>
      <c r="CZ247" s="9"/>
      <c r="DA247" s="9"/>
      <c r="DB247" s="9"/>
      <c r="DC247" s="9"/>
      <c r="DD247" s="9"/>
      <c r="DE247" s="9"/>
      <c r="DF247" s="9"/>
      <c r="DG247" s="9"/>
      <c r="DH247" s="9"/>
      <c r="DI247" s="9"/>
      <c r="DJ247" s="9"/>
      <c r="DK247" s="9"/>
      <c r="DL247" s="9"/>
      <c r="DM247" s="9"/>
      <c r="DN247" s="9"/>
      <c r="DO247" s="9"/>
      <c r="DP247" s="9"/>
      <c r="DQ247" s="9"/>
      <c r="DR247" s="9"/>
      <c r="DS247" s="9"/>
      <c r="DT247" s="9"/>
      <c r="DU247" s="9"/>
      <c r="DV247" s="9"/>
      <c r="DW247" s="9"/>
      <c r="DX247" s="9"/>
      <c r="DY247" s="9"/>
      <c r="DZ247" s="9"/>
      <c r="EA247" s="9"/>
      <c r="EB247" s="9"/>
      <c r="EC247" s="9"/>
      <c r="ED247" s="9"/>
      <c r="EE247" s="9"/>
      <c r="EF247" s="9"/>
      <c r="EG247" s="9"/>
      <c r="EH247" s="9"/>
      <c r="EI247" s="9"/>
      <c r="EJ247" s="9"/>
      <c r="EK247" s="9"/>
      <c r="EL247" s="9"/>
      <c r="EM247" s="9"/>
      <c r="EN247" s="9"/>
      <c r="EO247" s="9"/>
      <c r="EP247" s="9"/>
      <c r="EQ247" s="9"/>
      <c r="ER247" s="9"/>
      <c r="ES247" s="9"/>
      <c r="ET247" s="9"/>
      <c r="EU247" s="9"/>
      <c r="EV247" s="9"/>
      <c r="EW247" s="9"/>
      <c r="EX247" s="9"/>
    </row>
    <row r="248" spans="1:154" x14ac:dyDescent="0.35">
      <c r="A248" s="63"/>
      <c r="B248" s="59"/>
      <c r="C248" s="59"/>
      <c r="D248" s="59"/>
      <c r="E248" s="59"/>
      <c r="F248" s="59" t="s">
        <v>30</v>
      </c>
      <c r="G248" s="66" t="s">
        <v>102</v>
      </c>
      <c r="H248" s="108">
        <v>2100</v>
      </c>
      <c r="I248" s="108">
        <v>2100</v>
      </c>
      <c r="J248" s="108">
        <f t="shared" si="81"/>
        <v>0</v>
      </c>
      <c r="K248" s="105">
        <f>ROUND(I248/H248*100,2)</f>
        <v>100</v>
      </c>
      <c r="L248" s="108">
        <v>2100</v>
      </c>
      <c r="M248" s="109">
        <v>0</v>
      </c>
      <c r="N248" s="108">
        <v>2046</v>
      </c>
      <c r="O248" s="110">
        <f t="shared" si="93"/>
        <v>2046</v>
      </c>
      <c r="P248" s="110">
        <f t="shared" si="94"/>
        <v>54</v>
      </c>
      <c r="Q248" s="107">
        <f t="shared" ref="Q248:Q303" si="95">ROUND(O248/L248*100,2)</f>
        <v>97.43</v>
      </c>
      <c r="R248" s="40"/>
      <c r="S248" s="40"/>
      <c r="T248" s="40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F248" s="40"/>
      <c r="AG248" s="40"/>
      <c r="AH248" s="40"/>
      <c r="AI248" s="40"/>
      <c r="AJ248" s="40"/>
      <c r="AK248" s="40"/>
      <c r="AL248" s="40"/>
      <c r="AM248" s="40"/>
      <c r="AN248" s="40"/>
      <c r="AO248" s="40"/>
      <c r="AP248" s="40"/>
      <c r="AQ248" s="40"/>
      <c r="AR248" s="40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  <c r="BO248" s="9"/>
      <c r="BP248" s="9"/>
      <c r="BQ248" s="9"/>
      <c r="BR248" s="9"/>
      <c r="BS248" s="9"/>
      <c r="BT248" s="9"/>
      <c r="BU248" s="9"/>
      <c r="BV248" s="9"/>
      <c r="BW248" s="9"/>
      <c r="BX248" s="9"/>
      <c r="BY248" s="9"/>
      <c r="BZ248" s="9"/>
      <c r="CA248" s="9"/>
      <c r="CB248" s="9"/>
      <c r="CC248" s="9"/>
      <c r="CD248" s="9"/>
      <c r="CE248" s="9"/>
      <c r="CF248" s="9"/>
      <c r="CG248" s="9"/>
      <c r="CH248" s="9"/>
      <c r="CI248" s="9"/>
      <c r="CJ248" s="9"/>
      <c r="CK248" s="9"/>
      <c r="CL248" s="9"/>
      <c r="CM248" s="9"/>
      <c r="CN248" s="9"/>
      <c r="CO248" s="9"/>
      <c r="CP248" s="9"/>
      <c r="CQ248" s="9"/>
      <c r="CR248" s="9"/>
      <c r="CS248" s="9"/>
      <c r="CT248" s="9"/>
      <c r="CU248" s="9"/>
      <c r="CV248" s="9"/>
      <c r="CW248" s="9"/>
      <c r="CX248" s="9"/>
      <c r="CY248" s="9"/>
      <c r="CZ248" s="9"/>
      <c r="DA248" s="9"/>
      <c r="DB248" s="9"/>
      <c r="DC248" s="9"/>
      <c r="DD248" s="9"/>
      <c r="DE248" s="9"/>
      <c r="DF248" s="9"/>
      <c r="DG248" s="9"/>
      <c r="DH248" s="9"/>
      <c r="DI248" s="9"/>
      <c r="DJ248" s="9"/>
      <c r="DK248" s="9"/>
      <c r="DL248" s="9"/>
      <c r="DM248" s="9"/>
      <c r="DN248" s="9"/>
      <c r="DO248" s="9"/>
      <c r="DP248" s="9"/>
      <c r="DQ248" s="9"/>
      <c r="DR248" s="9"/>
      <c r="DS248" s="9"/>
      <c r="DT248" s="9"/>
      <c r="DU248" s="9"/>
      <c r="DV248" s="9"/>
      <c r="DW248" s="9"/>
      <c r="DX248" s="9"/>
      <c r="DY248" s="9"/>
      <c r="DZ248" s="9"/>
      <c r="EA248" s="9"/>
      <c r="EB248" s="9"/>
      <c r="EC248" s="9"/>
      <c r="ED248" s="9"/>
      <c r="EE248" s="9"/>
      <c r="EF248" s="9"/>
      <c r="EG248" s="9"/>
      <c r="EH248" s="9"/>
      <c r="EI248" s="9"/>
      <c r="EJ248" s="9"/>
      <c r="EK248" s="9"/>
      <c r="EL248" s="9"/>
      <c r="EM248" s="9"/>
      <c r="EN248" s="9"/>
      <c r="EO248" s="9"/>
      <c r="EP248" s="9"/>
      <c r="EQ248" s="9"/>
      <c r="ER248" s="9"/>
      <c r="ES248" s="9"/>
      <c r="ET248" s="9"/>
      <c r="EU248" s="9"/>
      <c r="EV248" s="9"/>
      <c r="EW248" s="9"/>
      <c r="EX248" s="9"/>
    </row>
    <row r="249" spans="1:154" x14ac:dyDescent="0.35">
      <c r="A249" s="48"/>
      <c r="B249" s="49"/>
      <c r="C249" s="49"/>
      <c r="D249" s="49" t="s">
        <v>105</v>
      </c>
      <c r="E249" s="49"/>
      <c r="F249" s="49"/>
      <c r="G249" s="103" t="s">
        <v>83</v>
      </c>
      <c r="H249" s="104">
        <f>H250</f>
        <v>0</v>
      </c>
      <c r="I249" s="104">
        <f>I250</f>
        <v>0</v>
      </c>
      <c r="J249" s="108">
        <f t="shared" si="81"/>
        <v>0</v>
      </c>
      <c r="K249" s="105"/>
      <c r="L249" s="104">
        <f>L250</f>
        <v>0</v>
      </c>
      <c r="M249" s="86">
        <v>0</v>
      </c>
      <c r="N249" s="104">
        <f>N250</f>
        <v>0</v>
      </c>
      <c r="O249" s="106">
        <f>O250</f>
        <v>0</v>
      </c>
      <c r="P249" s="106">
        <f t="shared" si="94"/>
        <v>0</v>
      </c>
      <c r="Q249" s="107"/>
      <c r="R249" s="40"/>
      <c r="S249" s="40"/>
      <c r="T249" s="40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F249" s="40"/>
      <c r="AG249" s="40"/>
      <c r="AH249" s="40"/>
      <c r="AI249" s="40"/>
      <c r="AJ249" s="40"/>
      <c r="AK249" s="40"/>
      <c r="AL249" s="40"/>
      <c r="AM249" s="40"/>
      <c r="AN249" s="40"/>
      <c r="AO249" s="40"/>
      <c r="AP249" s="40"/>
      <c r="AQ249" s="40"/>
      <c r="AR249" s="40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  <c r="BO249" s="9"/>
      <c r="BP249" s="9"/>
      <c r="BQ249" s="9"/>
      <c r="BR249" s="9"/>
      <c r="BS249" s="9"/>
      <c r="BT249" s="9"/>
      <c r="BU249" s="9"/>
      <c r="BV249" s="9"/>
      <c r="BW249" s="9"/>
      <c r="BX249" s="9"/>
      <c r="BY249" s="9"/>
      <c r="BZ249" s="9"/>
      <c r="CA249" s="9"/>
      <c r="CB249" s="9"/>
      <c r="CC249" s="9"/>
      <c r="CD249" s="9"/>
      <c r="CE249" s="9"/>
      <c r="CF249" s="9"/>
      <c r="CG249" s="9"/>
      <c r="CH249" s="9"/>
      <c r="CI249" s="9"/>
      <c r="CJ249" s="9"/>
      <c r="CK249" s="9"/>
      <c r="CL249" s="9"/>
      <c r="CM249" s="9"/>
      <c r="CN249" s="9"/>
      <c r="CO249" s="9"/>
      <c r="CP249" s="9"/>
      <c r="CQ249" s="9"/>
      <c r="CR249" s="9"/>
      <c r="CS249" s="9"/>
      <c r="CT249" s="9"/>
      <c r="CU249" s="9"/>
      <c r="CV249" s="9"/>
      <c r="CW249" s="9"/>
      <c r="CX249" s="9"/>
      <c r="CY249" s="9"/>
      <c r="CZ249" s="9"/>
      <c r="DA249" s="9"/>
      <c r="DB249" s="9"/>
      <c r="DC249" s="9"/>
      <c r="DD249" s="9"/>
      <c r="DE249" s="9"/>
      <c r="DF249" s="9"/>
      <c r="DG249" s="9"/>
      <c r="DH249" s="9"/>
      <c r="DI249" s="9"/>
      <c r="DJ249" s="9"/>
      <c r="DK249" s="9"/>
      <c r="DL249" s="9"/>
      <c r="DM249" s="9"/>
      <c r="DN249" s="9"/>
      <c r="DO249" s="9"/>
      <c r="DP249" s="9"/>
      <c r="DQ249" s="9"/>
      <c r="DR249" s="9"/>
      <c r="DS249" s="9"/>
      <c r="DT249" s="9"/>
      <c r="DU249" s="9"/>
      <c r="DV249" s="9"/>
      <c r="DW249" s="9"/>
      <c r="DX249" s="9"/>
      <c r="DY249" s="9"/>
      <c r="DZ249" s="9"/>
      <c r="EA249" s="9"/>
      <c r="EB249" s="9"/>
      <c r="EC249" s="9"/>
      <c r="ED249" s="9"/>
      <c r="EE249" s="9"/>
      <c r="EF249" s="9"/>
      <c r="EG249" s="9"/>
      <c r="EH249" s="9"/>
      <c r="EI249" s="9"/>
      <c r="EJ249" s="9"/>
      <c r="EK249" s="9"/>
      <c r="EL249" s="9"/>
      <c r="EM249" s="9"/>
      <c r="EN249" s="9"/>
      <c r="EO249" s="9"/>
      <c r="EP249" s="9"/>
      <c r="EQ249" s="9"/>
      <c r="ER249" s="9"/>
      <c r="ES249" s="9"/>
      <c r="ET249" s="9"/>
      <c r="EU249" s="9"/>
      <c r="EV249" s="9"/>
      <c r="EW249" s="9"/>
      <c r="EX249" s="9"/>
    </row>
    <row r="250" spans="1:154" x14ac:dyDescent="0.35">
      <c r="A250" s="48"/>
      <c r="B250" s="49"/>
      <c r="C250" s="49"/>
      <c r="D250" s="49">
        <v>71</v>
      </c>
      <c r="E250" s="49"/>
      <c r="F250" s="49"/>
      <c r="G250" s="103" t="s">
        <v>157</v>
      </c>
      <c r="H250" s="104">
        <f>H251+H256</f>
        <v>0</v>
      </c>
      <c r="I250" s="104">
        <f>I251+I256</f>
        <v>0</v>
      </c>
      <c r="J250" s="108">
        <f t="shared" si="81"/>
        <v>0</v>
      </c>
      <c r="K250" s="105"/>
      <c r="L250" s="104">
        <f>L251+L256</f>
        <v>0</v>
      </c>
      <c r="M250" s="86">
        <v>0</v>
      </c>
      <c r="N250" s="104">
        <f>N251+N256</f>
        <v>0</v>
      </c>
      <c r="O250" s="106">
        <f>O251+O256</f>
        <v>0</v>
      </c>
      <c r="P250" s="106">
        <f t="shared" si="94"/>
        <v>0</v>
      </c>
      <c r="Q250" s="107"/>
      <c r="R250" s="40"/>
      <c r="S250" s="40"/>
      <c r="T250" s="40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F250" s="40"/>
      <c r="AG250" s="40"/>
      <c r="AH250" s="40"/>
      <c r="AI250" s="40"/>
      <c r="AJ250" s="40"/>
      <c r="AK250" s="40"/>
      <c r="AL250" s="40"/>
      <c r="AM250" s="40"/>
      <c r="AN250" s="40"/>
      <c r="AO250" s="40"/>
      <c r="AP250" s="40"/>
      <c r="AQ250" s="40"/>
      <c r="AR250" s="40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9"/>
      <c r="BO250" s="9"/>
      <c r="BP250" s="9"/>
      <c r="BQ250" s="9"/>
      <c r="BR250" s="9"/>
      <c r="BS250" s="9"/>
      <c r="BT250" s="9"/>
      <c r="BU250" s="9"/>
      <c r="BV250" s="9"/>
      <c r="BW250" s="9"/>
      <c r="BX250" s="9"/>
      <c r="BY250" s="9"/>
      <c r="BZ250" s="9"/>
      <c r="CA250" s="9"/>
      <c r="CB250" s="9"/>
      <c r="CC250" s="9"/>
      <c r="CD250" s="9"/>
      <c r="CE250" s="9"/>
      <c r="CF250" s="9"/>
      <c r="CG250" s="9"/>
      <c r="CH250" s="9"/>
      <c r="CI250" s="9"/>
      <c r="CJ250" s="9"/>
      <c r="CK250" s="9"/>
      <c r="CL250" s="9"/>
      <c r="CM250" s="9"/>
      <c r="CN250" s="9"/>
      <c r="CO250" s="9"/>
      <c r="CP250" s="9"/>
      <c r="CQ250" s="9"/>
      <c r="CR250" s="9"/>
      <c r="CS250" s="9"/>
      <c r="CT250" s="9"/>
      <c r="CU250" s="9"/>
      <c r="CV250" s="9"/>
      <c r="CW250" s="9"/>
      <c r="CX250" s="9"/>
      <c r="CY250" s="9"/>
      <c r="CZ250" s="9"/>
      <c r="DA250" s="9"/>
      <c r="DB250" s="9"/>
      <c r="DC250" s="9"/>
      <c r="DD250" s="9"/>
      <c r="DE250" s="9"/>
      <c r="DF250" s="9"/>
      <c r="DG250" s="9"/>
      <c r="DH250" s="9"/>
      <c r="DI250" s="9"/>
      <c r="DJ250" s="9"/>
      <c r="DK250" s="9"/>
      <c r="DL250" s="9"/>
      <c r="DM250" s="9"/>
      <c r="DN250" s="9"/>
      <c r="DO250" s="9"/>
      <c r="DP250" s="9"/>
      <c r="DQ250" s="9"/>
      <c r="DR250" s="9"/>
      <c r="DS250" s="9"/>
      <c r="DT250" s="9"/>
      <c r="DU250" s="9"/>
      <c r="DV250" s="9"/>
      <c r="DW250" s="9"/>
      <c r="DX250" s="9"/>
      <c r="DY250" s="9"/>
      <c r="DZ250" s="9"/>
      <c r="EA250" s="9"/>
      <c r="EB250" s="9"/>
      <c r="EC250" s="9"/>
      <c r="ED250" s="9"/>
      <c r="EE250" s="9"/>
      <c r="EF250" s="9"/>
      <c r="EG250" s="9"/>
      <c r="EH250" s="9"/>
      <c r="EI250" s="9"/>
      <c r="EJ250" s="9"/>
      <c r="EK250" s="9"/>
      <c r="EL250" s="9"/>
      <c r="EM250" s="9"/>
      <c r="EN250" s="9"/>
      <c r="EO250" s="9"/>
      <c r="EP250" s="9"/>
      <c r="EQ250" s="9"/>
      <c r="ER250" s="9"/>
      <c r="ES250" s="9"/>
      <c r="ET250" s="9"/>
      <c r="EU250" s="9"/>
      <c r="EV250" s="9"/>
      <c r="EW250" s="9"/>
      <c r="EX250" s="9"/>
    </row>
    <row r="251" spans="1:154" x14ac:dyDescent="0.35">
      <c r="A251" s="48"/>
      <c r="B251" s="49"/>
      <c r="C251" s="49"/>
      <c r="D251" s="49"/>
      <c r="E251" s="49" t="s">
        <v>32</v>
      </c>
      <c r="F251" s="49"/>
      <c r="G251" s="64" t="s">
        <v>158</v>
      </c>
      <c r="H251" s="104">
        <f>H252+H253+H254+H255</f>
        <v>0</v>
      </c>
      <c r="I251" s="104">
        <f>I252+I253+I254+I255</f>
        <v>0</v>
      </c>
      <c r="J251" s="108">
        <f t="shared" si="81"/>
        <v>0</v>
      </c>
      <c r="K251" s="105"/>
      <c r="L251" s="104">
        <f>L252+L253+L254+L255</f>
        <v>0</v>
      </c>
      <c r="M251" s="86">
        <v>0</v>
      </c>
      <c r="N251" s="104">
        <f>N252+N253+N254+N255</f>
        <v>0</v>
      </c>
      <c r="O251" s="106">
        <f>O252+O253+O254+O255</f>
        <v>0</v>
      </c>
      <c r="P251" s="106">
        <f t="shared" si="94"/>
        <v>0</v>
      </c>
      <c r="Q251" s="107"/>
      <c r="R251" s="40"/>
      <c r="S251" s="40"/>
      <c r="T251" s="40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F251" s="40"/>
      <c r="AG251" s="40"/>
      <c r="AH251" s="40"/>
      <c r="AI251" s="40"/>
      <c r="AJ251" s="40"/>
      <c r="AK251" s="40"/>
      <c r="AL251" s="40"/>
      <c r="AM251" s="40"/>
      <c r="AN251" s="40"/>
      <c r="AO251" s="40"/>
      <c r="AP251" s="40"/>
      <c r="AQ251" s="40"/>
      <c r="AR251" s="40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  <c r="BO251" s="9"/>
      <c r="BP251" s="9"/>
      <c r="BQ251" s="9"/>
      <c r="BR251" s="9"/>
      <c r="BS251" s="9"/>
      <c r="BT251" s="9"/>
      <c r="BU251" s="9"/>
      <c r="BV251" s="9"/>
      <c r="BW251" s="9"/>
      <c r="BX251" s="9"/>
      <c r="BY251" s="9"/>
      <c r="BZ251" s="9"/>
      <c r="CA251" s="9"/>
      <c r="CB251" s="9"/>
      <c r="CC251" s="9"/>
      <c r="CD251" s="9"/>
      <c r="CE251" s="9"/>
      <c r="CF251" s="9"/>
      <c r="CG251" s="9"/>
      <c r="CH251" s="9"/>
      <c r="CI251" s="9"/>
      <c r="CJ251" s="9"/>
      <c r="CK251" s="9"/>
      <c r="CL251" s="9"/>
      <c r="CM251" s="9"/>
      <c r="CN251" s="9"/>
      <c r="CO251" s="9"/>
      <c r="CP251" s="9"/>
      <c r="CQ251" s="9"/>
      <c r="CR251" s="9"/>
      <c r="CS251" s="9"/>
      <c r="CT251" s="9"/>
      <c r="CU251" s="9"/>
      <c r="CV251" s="9"/>
      <c r="CW251" s="9"/>
      <c r="CX251" s="9"/>
      <c r="CY251" s="9"/>
      <c r="CZ251" s="9"/>
      <c r="DA251" s="9"/>
      <c r="DB251" s="9"/>
      <c r="DC251" s="9"/>
      <c r="DD251" s="9"/>
      <c r="DE251" s="9"/>
      <c r="DF251" s="9"/>
      <c r="DG251" s="9"/>
      <c r="DH251" s="9"/>
      <c r="DI251" s="9"/>
      <c r="DJ251" s="9"/>
      <c r="DK251" s="9"/>
      <c r="DL251" s="9"/>
      <c r="DM251" s="9"/>
      <c r="DN251" s="9"/>
      <c r="DO251" s="9"/>
      <c r="DP251" s="9"/>
      <c r="DQ251" s="9"/>
      <c r="DR251" s="9"/>
      <c r="DS251" s="9"/>
      <c r="DT251" s="9"/>
      <c r="DU251" s="9"/>
      <c r="DV251" s="9"/>
      <c r="DW251" s="9"/>
      <c r="DX251" s="9"/>
      <c r="DY251" s="9"/>
      <c r="DZ251" s="9"/>
      <c r="EA251" s="9"/>
      <c r="EB251" s="9"/>
      <c r="EC251" s="9"/>
      <c r="ED251" s="9"/>
      <c r="EE251" s="9"/>
      <c r="EF251" s="9"/>
      <c r="EG251" s="9"/>
      <c r="EH251" s="9"/>
      <c r="EI251" s="9"/>
      <c r="EJ251" s="9"/>
      <c r="EK251" s="9"/>
      <c r="EL251" s="9"/>
      <c r="EM251" s="9"/>
      <c r="EN251" s="9"/>
      <c r="EO251" s="9"/>
      <c r="EP251" s="9"/>
      <c r="EQ251" s="9"/>
      <c r="ER251" s="9"/>
      <c r="ES251" s="9"/>
      <c r="ET251" s="9"/>
      <c r="EU251" s="9"/>
      <c r="EV251" s="9"/>
      <c r="EW251" s="9"/>
      <c r="EX251" s="9"/>
    </row>
    <row r="252" spans="1:154" hidden="1" x14ac:dyDescent="0.35">
      <c r="A252" s="63"/>
      <c r="B252" s="59"/>
      <c r="C252" s="59"/>
      <c r="D252" s="59"/>
      <c r="E252" s="59"/>
      <c r="F252" s="59" t="s">
        <v>32</v>
      </c>
      <c r="G252" s="66" t="s">
        <v>366</v>
      </c>
      <c r="H252" s="108"/>
      <c r="I252" s="108"/>
      <c r="J252" s="108">
        <f t="shared" si="81"/>
        <v>0</v>
      </c>
      <c r="K252" s="105"/>
      <c r="L252" s="108"/>
      <c r="M252" s="109">
        <v>0</v>
      </c>
      <c r="N252" s="108"/>
      <c r="O252" s="110">
        <f t="shared" ref="O252:O257" si="96">M252+N252</f>
        <v>0</v>
      </c>
      <c r="P252" s="110">
        <f t="shared" si="94"/>
        <v>0</v>
      </c>
      <c r="Q252" s="107"/>
      <c r="R252" s="40"/>
      <c r="S252" s="40"/>
      <c r="T252" s="40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F252" s="40"/>
      <c r="AG252" s="40"/>
      <c r="AH252" s="40"/>
      <c r="AI252" s="40"/>
      <c r="AJ252" s="40"/>
      <c r="AK252" s="40"/>
      <c r="AL252" s="40"/>
      <c r="AM252" s="40"/>
      <c r="AN252" s="40"/>
      <c r="AO252" s="40"/>
      <c r="AP252" s="40"/>
      <c r="AQ252" s="40"/>
      <c r="AR252" s="40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  <c r="BK252" s="9"/>
      <c r="BL252" s="9"/>
      <c r="BM252" s="9"/>
      <c r="BN252" s="9"/>
      <c r="BO252" s="9"/>
      <c r="BP252" s="9"/>
      <c r="BQ252" s="9"/>
      <c r="BR252" s="9"/>
      <c r="BS252" s="9"/>
      <c r="BT252" s="9"/>
      <c r="BU252" s="9"/>
      <c r="BV252" s="9"/>
      <c r="BW252" s="9"/>
      <c r="BX252" s="9"/>
      <c r="BY252" s="9"/>
      <c r="BZ252" s="9"/>
      <c r="CA252" s="9"/>
      <c r="CB252" s="9"/>
      <c r="CC252" s="9"/>
      <c r="CD252" s="9"/>
      <c r="CE252" s="9"/>
      <c r="CF252" s="9"/>
      <c r="CG252" s="9"/>
      <c r="CH252" s="9"/>
      <c r="CI252" s="9"/>
      <c r="CJ252" s="9"/>
      <c r="CK252" s="9"/>
      <c r="CL252" s="9"/>
      <c r="CM252" s="9"/>
      <c r="CN252" s="9"/>
      <c r="CO252" s="9"/>
      <c r="CP252" s="9"/>
      <c r="CQ252" s="9"/>
      <c r="CR252" s="9"/>
      <c r="CS252" s="9"/>
      <c r="CT252" s="9"/>
      <c r="CU252" s="9"/>
      <c r="CV252" s="9"/>
      <c r="CW252" s="9"/>
      <c r="CX252" s="9"/>
      <c r="CY252" s="9"/>
      <c r="CZ252" s="9"/>
      <c r="DA252" s="9"/>
      <c r="DB252" s="9"/>
      <c r="DC252" s="9"/>
      <c r="DD252" s="9"/>
      <c r="DE252" s="9"/>
      <c r="DF252" s="9"/>
      <c r="DG252" s="9"/>
      <c r="DH252" s="9"/>
      <c r="DI252" s="9"/>
      <c r="DJ252" s="9"/>
      <c r="DK252" s="9"/>
      <c r="DL252" s="9"/>
      <c r="DM252" s="9"/>
      <c r="DN252" s="9"/>
      <c r="DO252" s="9"/>
      <c r="DP252" s="9"/>
      <c r="DQ252" s="9"/>
      <c r="DR252" s="9"/>
      <c r="DS252" s="9"/>
      <c r="DT252" s="9"/>
      <c r="DU252" s="9"/>
      <c r="DV252" s="9"/>
      <c r="DW252" s="9"/>
      <c r="DX252" s="9"/>
      <c r="DY252" s="9"/>
      <c r="DZ252" s="9"/>
      <c r="EA252" s="9"/>
      <c r="EB252" s="9"/>
      <c r="EC252" s="9"/>
      <c r="ED252" s="9"/>
      <c r="EE252" s="9"/>
      <c r="EF252" s="9"/>
      <c r="EG252" s="9"/>
      <c r="EH252" s="9"/>
      <c r="EI252" s="9"/>
      <c r="EJ252" s="9"/>
      <c r="EK252" s="9"/>
      <c r="EL252" s="9"/>
      <c r="EM252" s="9"/>
      <c r="EN252" s="9"/>
      <c r="EO252" s="9"/>
      <c r="EP252" s="9"/>
      <c r="EQ252" s="9"/>
      <c r="ER252" s="9"/>
      <c r="ES252" s="9"/>
      <c r="ET252" s="9"/>
      <c r="EU252" s="9"/>
      <c r="EV252" s="9"/>
      <c r="EW252" s="9"/>
      <c r="EX252" s="9"/>
    </row>
    <row r="253" spans="1:154" ht="45" x14ac:dyDescent="0.35">
      <c r="A253" s="63"/>
      <c r="B253" s="59"/>
      <c r="C253" s="59"/>
      <c r="D253" s="59"/>
      <c r="E253" s="59"/>
      <c r="F253" s="59" t="s">
        <v>30</v>
      </c>
      <c r="G253" s="66" t="s">
        <v>159</v>
      </c>
      <c r="H253" s="108"/>
      <c r="I253" s="108"/>
      <c r="J253" s="108">
        <f t="shared" si="81"/>
        <v>0</v>
      </c>
      <c r="K253" s="105"/>
      <c r="L253" s="108"/>
      <c r="M253" s="109">
        <v>0</v>
      </c>
      <c r="N253" s="108"/>
      <c r="O253" s="110">
        <f t="shared" si="96"/>
        <v>0</v>
      </c>
      <c r="P253" s="110">
        <f t="shared" si="94"/>
        <v>0</v>
      </c>
      <c r="Q253" s="107"/>
      <c r="R253" s="40"/>
      <c r="S253" s="40"/>
      <c r="T253" s="40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F253" s="40"/>
      <c r="AG253" s="40"/>
      <c r="AH253" s="40"/>
      <c r="AI253" s="40"/>
      <c r="AJ253" s="40"/>
      <c r="AK253" s="40"/>
      <c r="AL253" s="40"/>
      <c r="AM253" s="40"/>
      <c r="AN253" s="40"/>
      <c r="AO253" s="40"/>
      <c r="AP253" s="40"/>
      <c r="AQ253" s="40"/>
      <c r="AR253" s="40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  <c r="BO253" s="9"/>
      <c r="BP253" s="9"/>
      <c r="BQ253" s="9"/>
      <c r="BR253" s="9"/>
      <c r="BS253" s="9"/>
      <c r="BT253" s="9"/>
      <c r="BU253" s="9"/>
      <c r="BV253" s="9"/>
      <c r="BW253" s="9"/>
      <c r="BX253" s="9"/>
      <c r="BY253" s="9"/>
      <c r="BZ253" s="9"/>
      <c r="CA253" s="9"/>
      <c r="CB253" s="9"/>
      <c r="CC253" s="9"/>
      <c r="CD253" s="9"/>
      <c r="CE253" s="9"/>
      <c r="CF253" s="9"/>
      <c r="CG253" s="9"/>
      <c r="CH253" s="9"/>
      <c r="CI253" s="9"/>
      <c r="CJ253" s="9"/>
      <c r="CK253" s="9"/>
      <c r="CL253" s="9"/>
      <c r="CM253" s="9"/>
      <c r="CN253" s="9"/>
      <c r="CO253" s="9"/>
      <c r="CP253" s="9"/>
      <c r="CQ253" s="9"/>
      <c r="CR253" s="9"/>
      <c r="CS253" s="9"/>
      <c r="CT253" s="9"/>
      <c r="CU253" s="9"/>
      <c r="CV253" s="9"/>
      <c r="CW253" s="9"/>
      <c r="CX253" s="9"/>
      <c r="CY253" s="9"/>
      <c r="CZ253" s="9"/>
      <c r="DA253" s="9"/>
      <c r="DB253" s="9"/>
      <c r="DC253" s="9"/>
      <c r="DD253" s="9"/>
      <c r="DE253" s="9"/>
      <c r="DF253" s="9"/>
      <c r="DG253" s="9"/>
      <c r="DH253" s="9"/>
      <c r="DI253" s="9"/>
      <c r="DJ253" s="9"/>
      <c r="DK253" s="9"/>
      <c r="DL253" s="9"/>
      <c r="DM253" s="9"/>
      <c r="DN253" s="9"/>
      <c r="DO253" s="9"/>
      <c r="DP253" s="9"/>
      <c r="DQ253" s="9"/>
      <c r="DR253" s="9"/>
      <c r="DS253" s="9"/>
      <c r="DT253" s="9"/>
      <c r="DU253" s="9"/>
      <c r="DV253" s="9"/>
      <c r="DW253" s="9"/>
      <c r="DX253" s="9"/>
      <c r="DY253" s="9"/>
      <c r="DZ253" s="9"/>
      <c r="EA253" s="9"/>
      <c r="EB253" s="9"/>
      <c r="EC253" s="9"/>
      <c r="ED253" s="9"/>
      <c r="EE253" s="9"/>
      <c r="EF253" s="9"/>
      <c r="EG253" s="9"/>
      <c r="EH253" s="9"/>
      <c r="EI253" s="9"/>
      <c r="EJ253" s="9"/>
      <c r="EK253" s="9"/>
      <c r="EL253" s="9"/>
      <c r="EM253" s="9"/>
      <c r="EN253" s="9"/>
      <c r="EO253" s="9"/>
      <c r="EP253" s="9"/>
      <c r="EQ253" s="9"/>
      <c r="ER253" s="9"/>
      <c r="ES253" s="9"/>
      <c r="ET253" s="9"/>
      <c r="EU253" s="9"/>
      <c r="EV253" s="9"/>
      <c r="EW253" s="9"/>
      <c r="EX253" s="9"/>
    </row>
    <row r="254" spans="1:154" ht="45" x14ac:dyDescent="0.35">
      <c r="A254" s="63"/>
      <c r="B254" s="59"/>
      <c r="C254" s="59"/>
      <c r="D254" s="59"/>
      <c r="E254" s="59"/>
      <c r="F254" s="59" t="s">
        <v>43</v>
      </c>
      <c r="G254" s="66" t="s">
        <v>160</v>
      </c>
      <c r="H254" s="108"/>
      <c r="I254" s="108"/>
      <c r="J254" s="108">
        <f t="shared" si="81"/>
        <v>0</v>
      </c>
      <c r="K254" s="105"/>
      <c r="L254" s="108"/>
      <c r="M254" s="109">
        <v>0</v>
      </c>
      <c r="N254" s="108"/>
      <c r="O254" s="110">
        <f t="shared" si="96"/>
        <v>0</v>
      </c>
      <c r="P254" s="110">
        <f t="shared" si="94"/>
        <v>0</v>
      </c>
      <c r="Q254" s="107"/>
      <c r="R254" s="40"/>
      <c r="S254" s="40"/>
      <c r="T254" s="40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F254" s="40"/>
      <c r="AG254" s="40"/>
      <c r="AH254" s="40"/>
      <c r="AI254" s="40"/>
      <c r="AJ254" s="40"/>
      <c r="AK254" s="40"/>
      <c r="AL254" s="40"/>
      <c r="AM254" s="40"/>
      <c r="AN254" s="40"/>
      <c r="AO254" s="40"/>
      <c r="AP254" s="40"/>
      <c r="AQ254" s="40"/>
      <c r="AR254" s="40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  <c r="BM254" s="9"/>
      <c r="BN254" s="9"/>
      <c r="BO254" s="9"/>
      <c r="BP254" s="9"/>
      <c r="BQ254" s="9"/>
      <c r="BR254" s="9"/>
      <c r="BS254" s="9"/>
      <c r="BT254" s="9"/>
      <c r="BU254" s="9"/>
      <c r="BV254" s="9"/>
      <c r="BW254" s="9"/>
      <c r="BX254" s="9"/>
      <c r="BY254" s="9"/>
      <c r="BZ254" s="9"/>
      <c r="CA254" s="9"/>
      <c r="CB254" s="9"/>
      <c r="CC254" s="9"/>
      <c r="CD254" s="9"/>
      <c r="CE254" s="9"/>
      <c r="CF254" s="9"/>
      <c r="CG254" s="9"/>
      <c r="CH254" s="9"/>
      <c r="CI254" s="9"/>
      <c r="CJ254" s="9"/>
      <c r="CK254" s="9"/>
      <c r="CL254" s="9"/>
      <c r="CM254" s="9"/>
      <c r="CN254" s="9"/>
      <c r="CO254" s="9"/>
      <c r="CP254" s="9"/>
      <c r="CQ254" s="9"/>
      <c r="CR254" s="9"/>
      <c r="CS254" s="9"/>
      <c r="CT254" s="9"/>
      <c r="CU254" s="9"/>
      <c r="CV254" s="9"/>
      <c r="CW254" s="9"/>
      <c r="CX254" s="9"/>
      <c r="CY254" s="9"/>
      <c r="CZ254" s="9"/>
      <c r="DA254" s="9"/>
      <c r="DB254" s="9"/>
      <c r="DC254" s="9"/>
      <c r="DD254" s="9"/>
      <c r="DE254" s="9"/>
      <c r="DF254" s="9"/>
      <c r="DG254" s="9"/>
      <c r="DH254" s="9"/>
      <c r="DI254" s="9"/>
      <c r="DJ254" s="9"/>
      <c r="DK254" s="9"/>
      <c r="DL254" s="9"/>
      <c r="DM254" s="9"/>
      <c r="DN254" s="9"/>
      <c r="DO254" s="9"/>
      <c r="DP254" s="9"/>
      <c r="DQ254" s="9"/>
      <c r="DR254" s="9"/>
      <c r="DS254" s="9"/>
      <c r="DT254" s="9"/>
      <c r="DU254" s="9"/>
      <c r="DV254" s="9"/>
      <c r="DW254" s="9"/>
      <c r="DX254" s="9"/>
      <c r="DY254" s="9"/>
      <c r="DZ254" s="9"/>
      <c r="EA254" s="9"/>
      <c r="EB254" s="9"/>
      <c r="EC254" s="9"/>
      <c r="ED254" s="9"/>
      <c r="EE254" s="9"/>
      <c r="EF254" s="9"/>
      <c r="EG254" s="9"/>
      <c r="EH254" s="9"/>
      <c r="EI254" s="9"/>
      <c r="EJ254" s="9"/>
      <c r="EK254" s="9"/>
      <c r="EL254" s="9"/>
      <c r="EM254" s="9"/>
      <c r="EN254" s="9"/>
      <c r="EO254" s="9"/>
      <c r="EP254" s="9"/>
      <c r="EQ254" s="9"/>
      <c r="ER254" s="9"/>
      <c r="ES254" s="9"/>
      <c r="ET254" s="9"/>
      <c r="EU254" s="9"/>
      <c r="EV254" s="9"/>
      <c r="EW254" s="9"/>
      <c r="EX254" s="9"/>
    </row>
    <row r="255" spans="1:154" s="136" customFormat="1" hidden="1" x14ac:dyDescent="0.35">
      <c r="A255" s="131"/>
      <c r="B255" s="132"/>
      <c r="C255" s="132"/>
      <c r="D255" s="132"/>
      <c r="E255" s="132"/>
      <c r="F255" s="132" t="s">
        <v>90</v>
      </c>
      <c r="G255" s="133" t="s">
        <v>364</v>
      </c>
      <c r="H255" s="108"/>
      <c r="I255" s="108"/>
      <c r="J255" s="108">
        <f t="shared" si="81"/>
        <v>0</v>
      </c>
      <c r="K255" s="105"/>
      <c r="L255" s="108"/>
      <c r="M255" s="109">
        <v>0</v>
      </c>
      <c r="N255" s="108"/>
      <c r="O255" s="110">
        <f t="shared" si="96"/>
        <v>0</v>
      </c>
      <c r="P255" s="110">
        <f t="shared" si="94"/>
        <v>0</v>
      </c>
      <c r="Q255" s="107"/>
      <c r="R255" s="134"/>
      <c r="S255" s="134"/>
      <c r="T255" s="40"/>
      <c r="U255" s="134"/>
      <c r="V255" s="134"/>
      <c r="W255" s="134"/>
      <c r="X255" s="134"/>
      <c r="Y255" s="134"/>
      <c r="Z255" s="134"/>
      <c r="AA255" s="134"/>
      <c r="AB255" s="134"/>
      <c r="AC255" s="134"/>
      <c r="AD255" s="134"/>
      <c r="AE255" s="134"/>
      <c r="AF255" s="134"/>
      <c r="AG255" s="134"/>
      <c r="AH255" s="134"/>
      <c r="AI255" s="134"/>
      <c r="AJ255" s="134"/>
      <c r="AK255" s="134"/>
      <c r="AL255" s="134"/>
      <c r="AM255" s="134"/>
      <c r="AN255" s="134"/>
      <c r="AO255" s="134"/>
      <c r="AP255" s="134"/>
      <c r="AQ255" s="134"/>
      <c r="AR255" s="134"/>
      <c r="AS255" s="135"/>
      <c r="AT255" s="135"/>
      <c r="AU255" s="135"/>
      <c r="AV255" s="135"/>
      <c r="AW255" s="135"/>
      <c r="AX255" s="135"/>
      <c r="AY255" s="135"/>
      <c r="AZ255" s="135"/>
      <c r="BA255" s="135"/>
      <c r="BB255" s="135"/>
      <c r="BC255" s="135"/>
      <c r="BD255" s="135"/>
      <c r="BE255" s="135"/>
      <c r="BF255" s="135"/>
      <c r="BG255" s="135"/>
      <c r="BH255" s="135"/>
      <c r="BI255" s="135"/>
      <c r="BJ255" s="135"/>
      <c r="BK255" s="135"/>
      <c r="BL255" s="135"/>
      <c r="BM255" s="135"/>
      <c r="BN255" s="135"/>
      <c r="BO255" s="135"/>
      <c r="BP255" s="135"/>
      <c r="BQ255" s="135"/>
      <c r="BR255" s="135"/>
      <c r="BS255" s="135"/>
      <c r="BT255" s="135"/>
      <c r="BU255" s="135"/>
      <c r="BV255" s="135"/>
      <c r="BW255" s="135"/>
      <c r="BX255" s="135"/>
      <c r="BY255" s="135"/>
      <c r="BZ255" s="135"/>
      <c r="CA255" s="135"/>
      <c r="CB255" s="135"/>
      <c r="CC255" s="135"/>
      <c r="CD255" s="135"/>
      <c r="CE255" s="135"/>
      <c r="CF255" s="135"/>
      <c r="CG255" s="135"/>
      <c r="CH255" s="135"/>
      <c r="CI255" s="135"/>
      <c r="CJ255" s="135"/>
      <c r="CK255" s="135"/>
      <c r="CL255" s="135"/>
      <c r="CM255" s="135"/>
      <c r="CN255" s="135"/>
      <c r="CO255" s="135"/>
      <c r="CP255" s="135"/>
      <c r="CQ255" s="135"/>
      <c r="CR255" s="135"/>
      <c r="CS255" s="135"/>
      <c r="CT255" s="135"/>
      <c r="CU255" s="135"/>
      <c r="CV255" s="135"/>
      <c r="CW255" s="135"/>
      <c r="CX255" s="135"/>
      <c r="CY255" s="135"/>
      <c r="CZ255" s="135"/>
      <c r="DA255" s="135"/>
      <c r="DB255" s="135"/>
      <c r="DC255" s="135"/>
      <c r="DD255" s="135"/>
      <c r="DE255" s="135"/>
      <c r="DF255" s="135"/>
      <c r="DG255" s="135"/>
      <c r="DH255" s="135"/>
      <c r="DI255" s="135"/>
      <c r="DJ255" s="135"/>
      <c r="DK255" s="135"/>
      <c r="DL255" s="135"/>
      <c r="DM255" s="135"/>
      <c r="DN255" s="135"/>
      <c r="DO255" s="135"/>
      <c r="DP255" s="135"/>
      <c r="DQ255" s="135"/>
      <c r="DR255" s="135"/>
      <c r="DS255" s="135"/>
      <c r="DT255" s="135"/>
      <c r="DU255" s="135"/>
      <c r="DV255" s="135"/>
      <c r="DW255" s="135"/>
      <c r="DX255" s="135"/>
      <c r="DY255" s="135"/>
      <c r="DZ255" s="135"/>
      <c r="EA255" s="135"/>
      <c r="EB255" s="135"/>
      <c r="EC255" s="135"/>
      <c r="ED255" s="135"/>
      <c r="EE255" s="135"/>
      <c r="EF255" s="135"/>
      <c r="EG255" s="135"/>
      <c r="EH255" s="135"/>
      <c r="EI255" s="135"/>
      <c r="EJ255" s="135"/>
      <c r="EK255" s="135"/>
      <c r="EL255" s="135"/>
      <c r="EM255" s="135"/>
      <c r="EN255" s="135"/>
      <c r="EO255" s="135"/>
      <c r="EP255" s="135"/>
      <c r="EQ255" s="135"/>
      <c r="ER255" s="135"/>
      <c r="ES255" s="135"/>
      <c r="ET255" s="135"/>
      <c r="EU255" s="135"/>
      <c r="EV255" s="135"/>
      <c r="EW255" s="135"/>
      <c r="EX255" s="135"/>
    </row>
    <row r="256" spans="1:154" s="136" customFormat="1" x14ac:dyDescent="0.35">
      <c r="A256" s="131"/>
      <c r="B256" s="132"/>
      <c r="C256" s="132"/>
      <c r="D256" s="132"/>
      <c r="E256" s="132" t="s">
        <v>43</v>
      </c>
      <c r="F256" s="132"/>
      <c r="G256" s="133" t="s">
        <v>365</v>
      </c>
      <c r="H256" s="108"/>
      <c r="I256" s="108"/>
      <c r="J256" s="108">
        <f t="shared" si="81"/>
        <v>0</v>
      </c>
      <c r="K256" s="105"/>
      <c r="L256" s="108"/>
      <c r="M256" s="109">
        <v>0</v>
      </c>
      <c r="N256" s="108"/>
      <c r="O256" s="110">
        <f t="shared" si="96"/>
        <v>0</v>
      </c>
      <c r="P256" s="110">
        <f t="shared" si="94"/>
        <v>0</v>
      </c>
      <c r="Q256" s="107"/>
      <c r="R256" s="134"/>
      <c r="S256" s="134"/>
      <c r="T256" s="40"/>
      <c r="U256" s="134"/>
      <c r="V256" s="134"/>
      <c r="W256" s="134"/>
      <c r="X256" s="134"/>
      <c r="Y256" s="134"/>
      <c r="Z256" s="134"/>
      <c r="AA256" s="134"/>
      <c r="AB256" s="134"/>
      <c r="AC256" s="134"/>
      <c r="AD256" s="134"/>
      <c r="AE256" s="134"/>
      <c r="AF256" s="134"/>
      <c r="AG256" s="134"/>
      <c r="AH256" s="134"/>
      <c r="AI256" s="134"/>
      <c r="AJ256" s="134"/>
      <c r="AK256" s="134"/>
      <c r="AL256" s="134"/>
      <c r="AM256" s="134"/>
      <c r="AN256" s="134"/>
      <c r="AO256" s="134"/>
      <c r="AP256" s="134"/>
      <c r="AQ256" s="134"/>
      <c r="AR256" s="134"/>
      <c r="AS256" s="135"/>
      <c r="AT256" s="135"/>
      <c r="AU256" s="135"/>
      <c r="AV256" s="135"/>
      <c r="AW256" s="135"/>
      <c r="AX256" s="135"/>
      <c r="AY256" s="135"/>
      <c r="AZ256" s="135"/>
      <c r="BA256" s="135"/>
      <c r="BB256" s="135"/>
      <c r="BC256" s="135"/>
      <c r="BD256" s="135"/>
      <c r="BE256" s="135"/>
      <c r="BF256" s="135"/>
      <c r="BG256" s="135"/>
      <c r="BH256" s="135"/>
      <c r="BI256" s="135"/>
      <c r="BJ256" s="135"/>
      <c r="BK256" s="135"/>
      <c r="BL256" s="135"/>
      <c r="BM256" s="135"/>
      <c r="BN256" s="135"/>
      <c r="BO256" s="135"/>
      <c r="BP256" s="135"/>
      <c r="BQ256" s="135"/>
      <c r="BR256" s="135"/>
      <c r="BS256" s="135"/>
      <c r="BT256" s="135"/>
      <c r="BU256" s="135"/>
      <c r="BV256" s="135"/>
      <c r="BW256" s="135"/>
      <c r="BX256" s="135"/>
      <c r="BY256" s="135"/>
      <c r="BZ256" s="135"/>
      <c r="CA256" s="135"/>
      <c r="CB256" s="135"/>
      <c r="CC256" s="135"/>
      <c r="CD256" s="135"/>
      <c r="CE256" s="135"/>
      <c r="CF256" s="135"/>
      <c r="CG256" s="135"/>
      <c r="CH256" s="135"/>
      <c r="CI256" s="135"/>
      <c r="CJ256" s="135"/>
      <c r="CK256" s="135"/>
      <c r="CL256" s="135"/>
      <c r="CM256" s="135"/>
      <c r="CN256" s="135"/>
      <c r="CO256" s="135"/>
      <c r="CP256" s="135"/>
      <c r="CQ256" s="135"/>
      <c r="CR256" s="135"/>
      <c r="CS256" s="135"/>
      <c r="CT256" s="135"/>
      <c r="CU256" s="135"/>
      <c r="CV256" s="135"/>
      <c r="CW256" s="135"/>
      <c r="CX256" s="135"/>
      <c r="CY256" s="135"/>
      <c r="CZ256" s="135"/>
      <c r="DA256" s="135"/>
      <c r="DB256" s="135"/>
      <c r="DC256" s="135"/>
      <c r="DD256" s="135"/>
      <c r="DE256" s="135"/>
      <c r="DF256" s="135"/>
      <c r="DG256" s="135"/>
      <c r="DH256" s="135"/>
      <c r="DI256" s="135"/>
      <c r="DJ256" s="135"/>
      <c r="DK256" s="135"/>
      <c r="DL256" s="135"/>
      <c r="DM256" s="135"/>
      <c r="DN256" s="135"/>
      <c r="DO256" s="135"/>
      <c r="DP256" s="135"/>
      <c r="DQ256" s="135"/>
      <c r="DR256" s="135"/>
      <c r="DS256" s="135"/>
      <c r="DT256" s="135"/>
      <c r="DU256" s="135"/>
      <c r="DV256" s="135"/>
      <c r="DW256" s="135"/>
      <c r="DX256" s="135"/>
      <c r="DY256" s="135"/>
      <c r="DZ256" s="135"/>
      <c r="EA256" s="135"/>
      <c r="EB256" s="135"/>
      <c r="EC256" s="135"/>
      <c r="ED256" s="135"/>
      <c r="EE256" s="135"/>
      <c r="EF256" s="135"/>
      <c r="EG256" s="135"/>
      <c r="EH256" s="135"/>
      <c r="EI256" s="135"/>
      <c r="EJ256" s="135"/>
      <c r="EK256" s="135"/>
      <c r="EL256" s="135"/>
      <c r="EM256" s="135"/>
      <c r="EN256" s="135"/>
      <c r="EO256" s="135"/>
      <c r="EP256" s="135"/>
      <c r="EQ256" s="135"/>
      <c r="ER256" s="135"/>
      <c r="ES256" s="135"/>
      <c r="ET256" s="135"/>
      <c r="EU256" s="135"/>
      <c r="EV256" s="135"/>
      <c r="EW256" s="135"/>
      <c r="EX256" s="135"/>
    </row>
    <row r="257" spans="1:154" x14ac:dyDescent="0.35">
      <c r="A257" s="113"/>
      <c r="B257" s="114"/>
      <c r="C257" s="114"/>
      <c r="D257" s="114">
        <v>85</v>
      </c>
      <c r="E257" s="114"/>
      <c r="F257" s="114"/>
      <c r="G257" s="137" t="s">
        <v>86</v>
      </c>
      <c r="H257" s="117"/>
      <c r="I257" s="117"/>
      <c r="J257" s="117">
        <f t="shared" si="81"/>
        <v>0</v>
      </c>
      <c r="K257" s="118"/>
      <c r="L257" s="117"/>
      <c r="M257" s="119">
        <v>0</v>
      </c>
      <c r="N257" s="117">
        <v>0</v>
      </c>
      <c r="O257" s="120">
        <f t="shared" si="96"/>
        <v>0</v>
      </c>
      <c r="P257" s="120">
        <f t="shared" si="94"/>
        <v>0</v>
      </c>
      <c r="Q257" s="121"/>
      <c r="R257" s="40"/>
      <c r="S257" s="40"/>
      <c r="T257" s="40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F257" s="40"/>
      <c r="AG257" s="40"/>
      <c r="AH257" s="40"/>
      <c r="AI257" s="40"/>
      <c r="AJ257" s="40"/>
      <c r="AK257" s="40"/>
      <c r="AL257" s="40"/>
      <c r="AM257" s="40"/>
      <c r="AN257" s="40"/>
      <c r="AO257" s="40"/>
      <c r="AP257" s="40"/>
      <c r="AQ257" s="40"/>
      <c r="AR257" s="40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9"/>
      <c r="BM257" s="9"/>
      <c r="BN257" s="9"/>
      <c r="BO257" s="9"/>
      <c r="BP257" s="9"/>
      <c r="BQ257" s="9"/>
      <c r="BR257" s="9"/>
      <c r="BS257" s="9"/>
      <c r="BT257" s="9"/>
      <c r="BU257" s="9"/>
      <c r="BV257" s="9"/>
      <c r="BW257" s="9"/>
      <c r="BX257" s="9"/>
      <c r="BY257" s="9"/>
      <c r="BZ257" s="9"/>
      <c r="CA257" s="9"/>
      <c r="CB257" s="9"/>
      <c r="CC257" s="9"/>
      <c r="CD257" s="9"/>
      <c r="CE257" s="9"/>
      <c r="CF257" s="9"/>
      <c r="CG257" s="9"/>
      <c r="CH257" s="9"/>
      <c r="CI257" s="9"/>
      <c r="CJ257" s="9"/>
      <c r="CK257" s="9"/>
      <c r="CL257" s="9"/>
      <c r="CM257" s="9"/>
      <c r="CN257" s="9"/>
      <c r="CO257" s="9"/>
      <c r="CP257" s="9"/>
      <c r="CQ257" s="9"/>
      <c r="CR257" s="9"/>
      <c r="CS257" s="9"/>
      <c r="CT257" s="9"/>
      <c r="CU257" s="9"/>
      <c r="CV257" s="9"/>
      <c r="CW257" s="9"/>
      <c r="CX257" s="9"/>
      <c r="CY257" s="9"/>
      <c r="CZ257" s="9"/>
      <c r="DA257" s="9"/>
      <c r="DB257" s="9"/>
      <c r="DC257" s="9"/>
      <c r="DD257" s="9"/>
      <c r="DE257" s="9"/>
      <c r="DF257" s="9"/>
      <c r="DG257" s="9"/>
      <c r="DH257" s="9"/>
      <c r="DI257" s="9"/>
      <c r="DJ257" s="9"/>
      <c r="DK257" s="9"/>
      <c r="DL257" s="9"/>
      <c r="DM257" s="9"/>
      <c r="DN257" s="9"/>
      <c r="DO257" s="9"/>
      <c r="DP257" s="9"/>
      <c r="DQ257" s="9"/>
      <c r="DR257" s="9"/>
      <c r="DS257" s="9"/>
      <c r="DT257" s="9"/>
      <c r="DU257" s="9"/>
      <c r="DV257" s="9"/>
      <c r="DW257" s="9"/>
      <c r="DX257" s="9"/>
      <c r="DY257" s="9"/>
      <c r="DZ257" s="9"/>
      <c r="EA257" s="9"/>
      <c r="EB257" s="9"/>
      <c r="EC257" s="9"/>
      <c r="ED257" s="9"/>
      <c r="EE257" s="9"/>
      <c r="EF257" s="9"/>
      <c r="EG257" s="9"/>
      <c r="EH257" s="9"/>
      <c r="EI257" s="9"/>
      <c r="EJ257" s="9"/>
      <c r="EK257" s="9"/>
      <c r="EL257" s="9"/>
      <c r="EM257" s="9"/>
      <c r="EN257" s="9"/>
      <c r="EO257" s="9"/>
      <c r="EP257" s="9"/>
      <c r="EQ257" s="9"/>
      <c r="ER257" s="9"/>
      <c r="ES257" s="9"/>
      <c r="ET257" s="9"/>
      <c r="EU257" s="9"/>
      <c r="EV257" s="9"/>
      <c r="EW257" s="9"/>
      <c r="EX257" s="9"/>
    </row>
    <row r="258" spans="1:154" x14ac:dyDescent="0.35">
      <c r="A258" s="63"/>
      <c r="B258" s="59"/>
      <c r="C258" s="59"/>
      <c r="D258" s="59"/>
      <c r="E258" s="59"/>
      <c r="F258" s="59"/>
      <c r="G258" s="66" t="s">
        <v>161</v>
      </c>
      <c r="H258" s="108"/>
      <c r="I258" s="108"/>
      <c r="J258" s="108">
        <f t="shared" si="81"/>
        <v>0</v>
      </c>
      <c r="K258" s="105"/>
      <c r="L258" s="108"/>
      <c r="M258" s="109"/>
      <c r="N258" s="108"/>
      <c r="O258" s="110"/>
      <c r="P258" s="138">
        <f t="shared" si="94"/>
        <v>0</v>
      </c>
      <c r="Q258" s="107"/>
      <c r="R258" s="40"/>
      <c r="S258" s="40"/>
      <c r="T258" s="40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F258" s="40"/>
      <c r="AG258" s="40"/>
      <c r="AH258" s="40"/>
      <c r="AI258" s="40"/>
      <c r="AJ258" s="40"/>
      <c r="AK258" s="40"/>
      <c r="AL258" s="40"/>
      <c r="AM258" s="40"/>
      <c r="AN258" s="40"/>
      <c r="AO258" s="40"/>
      <c r="AP258" s="40"/>
      <c r="AQ258" s="40"/>
      <c r="AR258" s="40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  <c r="BK258" s="9"/>
      <c r="BL258" s="9"/>
      <c r="BM258" s="9"/>
      <c r="BN258" s="9"/>
      <c r="BO258" s="9"/>
      <c r="BP258" s="9"/>
      <c r="BQ258" s="9"/>
      <c r="BR258" s="9"/>
      <c r="BS258" s="9"/>
      <c r="BT258" s="9"/>
      <c r="BU258" s="9"/>
      <c r="BV258" s="9"/>
      <c r="BW258" s="9"/>
      <c r="BX258" s="9"/>
      <c r="BY258" s="9"/>
      <c r="BZ258" s="9"/>
      <c r="CA258" s="9"/>
      <c r="CB258" s="9"/>
      <c r="CC258" s="9"/>
      <c r="CD258" s="9"/>
      <c r="CE258" s="9"/>
      <c r="CF258" s="9"/>
      <c r="CG258" s="9"/>
      <c r="CH258" s="9"/>
      <c r="CI258" s="9"/>
      <c r="CJ258" s="9"/>
      <c r="CK258" s="9"/>
      <c r="CL258" s="9"/>
      <c r="CM258" s="9"/>
      <c r="CN258" s="9"/>
      <c r="CO258" s="9"/>
      <c r="CP258" s="9"/>
      <c r="CQ258" s="9"/>
      <c r="CR258" s="9"/>
      <c r="CS258" s="9"/>
      <c r="CT258" s="9"/>
      <c r="CU258" s="9"/>
      <c r="CV258" s="9"/>
      <c r="CW258" s="9"/>
      <c r="CX258" s="9"/>
      <c r="CY258" s="9"/>
      <c r="CZ258" s="9"/>
      <c r="DA258" s="9"/>
      <c r="DB258" s="9"/>
      <c r="DC258" s="9"/>
      <c r="DD258" s="9"/>
      <c r="DE258" s="9"/>
      <c r="DF258" s="9"/>
      <c r="DG258" s="9"/>
      <c r="DH258" s="9"/>
      <c r="DI258" s="9"/>
      <c r="DJ258" s="9"/>
      <c r="DK258" s="9"/>
      <c r="DL258" s="9"/>
      <c r="DM258" s="9"/>
      <c r="DN258" s="9"/>
      <c r="DO258" s="9"/>
      <c r="DP258" s="9"/>
      <c r="DQ258" s="9"/>
      <c r="DR258" s="9"/>
      <c r="DS258" s="9"/>
      <c r="DT258" s="9"/>
      <c r="DU258" s="9"/>
      <c r="DV258" s="9"/>
      <c r="DW258" s="9"/>
      <c r="DX258" s="9"/>
      <c r="DY258" s="9"/>
      <c r="DZ258" s="9"/>
      <c r="EA258" s="9"/>
      <c r="EB258" s="9"/>
      <c r="EC258" s="9"/>
      <c r="ED258" s="9"/>
      <c r="EE258" s="9"/>
      <c r="EF258" s="9"/>
      <c r="EG258" s="9"/>
      <c r="EH258" s="9"/>
      <c r="EI258" s="9"/>
      <c r="EJ258" s="9"/>
      <c r="EK258" s="9"/>
      <c r="EL258" s="9"/>
      <c r="EM258" s="9"/>
      <c r="EN258" s="9"/>
      <c r="EO258" s="9"/>
      <c r="EP258" s="9"/>
      <c r="EQ258" s="9"/>
      <c r="ER258" s="9"/>
      <c r="ES258" s="9"/>
      <c r="ET258" s="9"/>
      <c r="EU258" s="9"/>
      <c r="EV258" s="9"/>
      <c r="EW258" s="9"/>
      <c r="EX258" s="9"/>
    </row>
    <row r="259" spans="1:154" x14ac:dyDescent="0.35">
      <c r="A259" s="48" t="s">
        <v>142</v>
      </c>
      <c r="B259" s="49" t="s">
        <v>124</v>
      </c>
      <c r="C259" s="49"/>
      <c r="D259" s="49"/>
      <c r="E259" s="49"/>
      <c r="F259" s="49"/>
      <c r="G259" s="103" t="s">
        <v>162</v>
      </c>
      <c r="H259" s="104">
        <f>H260</f>
        <v>0</v>
      </c>
      <c r="I259" s="104">
        <f>I260</f>
        <v>0</v>
      </c>
      <c r="J259" s="108">
        <f t="shared" si="81"/>
        <v>0</v>
      </c>
      <c r="K259" s="105" t="e">
        <f>ROUND(I259/H259*100,2)</f>
        <v>#DIV/0!</v>
      </c>
      <c r="L259" s="104">
        <f>L260</f>
        <v>0</v>
      </c>
      <c r="M259" s="104">
        <v>0</v>
      </c>
      <c r="N259" s="104">
        <f>N260</f>
        <v>0</v>
      </c>
      <c r="O259" s="104">
        <f>O260</f>
        <v>0</v>
      </c>
      <c r="P259" s="106">
        <f t="shared" si="94"/>
        <v>0</v>
      </c>
      <c r="Q259" s="107" t="e">
        <f t="shared" si="95"/>
        <v>#DIV/0!</v>
      </c>
      <c r="R259" s="40"/>
      <c r="S259" s="40"/>
      <c r="T259" s="40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F259" s="40"/>
      <c r="AG259" s="40"/>
      <c r="AH259" s="40"/>
      <c r="AI259" s="40"/>
      <c r="AJ259" s="40"/>
      <c r="AK259" s="40"/>
      <c r="AL259" s="40"/>
      <c r="AM259" s="40"/>
      <c r="AN259" s="40"/>
      <c r="AO259" s="40"/>
      <c r="AP259" s="40"/>
      <c r="AQ259" s="40"/>
      <c r="AR259" s="40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  <c r="BL259" s="9"/>
      <c r="BM259" s="9"/>
      <c r="BN259" s="9"/>
      <c r="BO259" s="9"/>
      <c r="BP259" s="9"/>
      <c r="BQ259" s="9"/>
      <c r="BR259" s="9"/>
      <c r="BS259" s="9"/>
      <c r="BT259" s="9"/>
      <c r="BU259" s="9"/>
      <c r="BV259" s="9"/>
      <c r="BW259" s="9"/>
      <c r="BX259" s="9"/>
      <c r="BY259" s="9"/>
      <c r="BZ259" s="9"/>
      <c r="CA259" s="9"/>
      <c r="CB259" s="9"/>
      <c r="CC259" s="9"/>
      <c r="CD259" s="9"/>
      <c r="CE259" s="9"/>
      <c r="CF259" s="9"/>
      <c r="CG259" s="9"/>
      <c r="CH259" s="9"/>
      <c r="CI259" s="9"/>
      <c r="CJ259" s="9"/>
      <c r="CK259" s="9"/>
      <c r="CL259" s="9"/>
      <c r="CM259" s="9"/>
      <c r="CN259" s="9"/>
      <c r="CO259" s="9"/>
      <c r="CP259" s="9"/>
      <c r="CQ259" s="9"/>
      <c r="CR259" s="9"/>
      <c r="CS259" s="9"/>
      <c r="CT259" s="9"/>
      <c r="CU259" s="9"/>
      <c r="CV259" s="9"/>
      <c r="CW259" s="9"/>
      <c r="CX259" s="9"/>
      <c r="CY259" s="9"/>
      <c r="CZ259" s="9"/>
      <c r="DA259" s="9"/>
      <c r="DB259" s="9"/>
      <c r="DC259" s="9"/>
      <c r="DD259" s="9"/>
      <c r="DE259" s="9"/>
      <c r="DF259" s="9"/>
      <c r="DG259" s="9"/>
      <c r="DH259" s="9"/>
      <c r="DI259" s="9"/>
      <c r="DJ259" s="9"/>
      <c r="DK259" s="9"/>
      <c r="DL259" s="9"/>
      <c r="DM259" s="9"/>
      <c r="DN259" s="9"/>
      <c r="DO259" s="9"/>
      <c r="DP259" s="9"/>
      <c r="DQ259" s="9"/>
      <c r="DR259" s="9"/>
      <c r="DS259" s="9"/>
      <c r="DT259" s="9"/>
      <c r="DU259" s="9"/>
      <c r="DV259" s="9"/>
      <c r="DW259" s="9"/>
      <c r="DX259" s="9"/>
      <c r="DY259" s="9"/>
      <c r="DZ259" s="9"/>
      <c r="EA259" s="9"/>
      <c r="EB259" s="9"/>
      <c r="EC259" s="9"/>
      <c r="ED259" s="9"/>
      <c r="EE259" s="9"/>
      <c r="EF259" s="9"/>
      <c r="EG259" s="9"/>
      <c r="EH259" s="9"/>
      <c r="EI259" s="9"/>
      <c r="EJ259" s="9"/>
      <c r="EK259" s="9"/>
      <c r="EL259" s="9"/>
      <c r="EM259" s="9"/>
      <c r="EN259" s="9"/>
      <c r="EO259" s="9"/>
      <c r="EP259" s="9"/>
      <c r="EQ259" s="9"/>
      <c r="ER259" s="9"/>
      <c r="ES259" s="9"/>
      <c r="ET259" s="9"/>
      <c r="EU259" s="9"/>
      <c r="EV259" s="9"/>
      <c r="EW259" s="9"/>
      <c r="EX259" s="9"/>
    </row>
    <row r="260" spans="1:154" ht="45" x14ac:dyDescent="0.35">
      <c r="A260" s="48"/>
      <c r="B260" s="49"/>
      <c r="C260" s="49" t="s">
        <v>32</v>
      </c>
      <c r="D260" s="49"/>
      <c r="E260" s="49"/>
      <c r="F260" s="49"/>
      <c r="G260" s="103" t="s">
        <v>163</v>
      </c>
      <c r="H260" s="104">
        <f>H237</f>
        <v>0</v>
      </c>
      <c r="I260" s="104">
        <f>I237</f>
        <v>0</v>
      </c>
      <c r="J260" s="108">
        <f t="shared" si="81"/>
        <v>0</v>
      </c>
      <c r="K260" s="105" t="e">
        <f>ROUND(I260/H260*100,2)</f>
        <v>#DIV/0!</v>
      </c>
      <c r="L260" s="104">
        <f>L237</f>
        <v>0</v>
      </c>
      <c r="M260" s="104">
        <v>0</v>
      </c>
      <c r="N260" s="104">
        <f>N237</f>
        <v>0</v>
      </c>
      <c r="O260" s="104">
        <f>O237</f>
        <v>0</v>
      </c>
      <c r="P260" s="106">
        <f t="shared" si="94"/>
        <v>0</v>
      </c>
      <c r="Q260" s="107" t="e">
        <f t="shared" si="95"/>
        <v>#DIV/0!</v>
      </c>
      <c r="R260" s="40"/>
      <c r="S260" s="40"/>
      <c r="T260" s="40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F260" s="40"/>
      <c r="AG260" s="40"/>
      <c r="AH260" s="40"/>
      <c r="AI260" s="40"/>
      <c r="AJ260" s="40"/>
      <c r="AK260" s="40"/>
      <c r="AL260" s="40"/>
      <c r="AM260" s="40"/>
      <c r="AN260" s="40"/>
      <c r="AO260" s="40"/>
      <c r="AP260" s="40"/>
      <c r="AQ260" s="40"/>
      <c r="AR260" s="40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  <c r="BK260" s="9"/>
      <c r="BL260" s="9"/>
      <c r="BM260" s="9"/>
      <c r="BN260" s="9"/>
      <c r="BO260" s="9"/>
      <c r="BP260" s="9"/>
      <c r="BQ260" s="9"/>
      <c r="BR260" s="9"/>
      <c r="BS260" s="9"/>
      <c r="BT260" s="9"/>
      <c r="BU260" s="9"/>
      <c r="BV260" s="9"/>
      <c r="BW260" s="9"/>
      <c r="BX260" s="9"/>
      <c r="BY260" s="9"/>
      <c r="BZ260" s="9"/>
      <c r="CA260" s="9"/>
      <c r="CB260" s="9"/>
      <c r="CC260" s="9"/>
      <c r="CD260" s="9"/>
      <c r="CE260" s="9"/>
      <c r="CF260" s="9"/>
      <c r="CG260" s="9"/>
      <c r="CH260" s="9"/>
      <c r="CI260" s="9"/>
      <c r="CJ260" s="9"/>
      <c r="CK260" s="9"/>
      <c r="CL260" s="9"/>
      <c r="CM260" s="9"/>
      <c r="CN260" s="9"/>
      <c r="CO260" s="9"/>
      <c r="CP260" s="9"/>
      <c r="CQ260" s="9"/>
      <c r="CR260" s="9"/>
      <c r="CS260" s="9"/>
      <c r="CT260" s="9"/>
      <c r="CU260" s="9"/>
      <c r="CV260" s="9"/>
      <c r="CW260" s="9"/>
      <c r="CX260" s="9"/>
      <c r="CY260" s="9"/>
      <c r="CZ260" s="9"/>
      <c r="DA260" s="9"/>
      <c r="DB260" s="9"/>
      <c r="DC260" s="9"/>
      <c r="DD260" s="9"/>
      <c r="DE260" s="9"/>
      <c r="DF260" s="9"/>
      <c r="DG260" s="9"/>
      <c r="DH260" s="9"/>
      <c r="DI260" s="9"/>
      <c r="DJ260" s="9"/>
      <c r="DK260" s="9"/>
      <c r="DL260" s="9"/>
      <c r="DM260" s="9"/>
      <c r="DN260" s="9"/>
      <c r="DO260" s="9"/>
      <c r="DP260" s="9"/>
      <c r="DQ260" s="9"/>
      <c r="DR260" s="9"/>
      <c r="DS260" s="9"/>
      <c r="DT260" s="9"/>
      <c r="DU260" s="9"/>
      <c r="DV260" s="9"/>
      <c r="DW260" s="9"/>
      <c r="DX260" s="9"/>
      <c r="DY260" s="9"/>
      <c r="DZ260" s="9"/>
      <c r="EA260" s="9"/>
      <c r="EB260" s="9"/>
      <c r="EC260" s="9"/>
      <c r="ED260" s="9"/>
      <c r="EE260" s="9"/>
      <c r="EF260" s="9"/>
      <c r="EG260" s="9"/>
      <c r="EH260" s="9"/>
      <c r="EI260" s="9"/>
      <c r="EJ260" s="9"/>
      <c r="EK260" s="9"/>
      <c r="EL260" s="9"/>
      <c r="EM260" s="9"/>
      <c r="EN260" s="9"/>
      <c r="EO260" s="9"/>
      <c r="EP260" s="9"/>
      <c r="EQ260" s="9"/>
      <c r="ER260" s="9"/>
      <c r="ES260" s="9"/>
      <c r="ET260" s="9"/>
      <c r="EU260" s="9"/>
      <c r="EV260" s="9"/>
      <c r="EW260" s="9"/>
      <c r="EX260" s="9"/>
    </row>
    <row r="261" spans="1:154" ht="45" x14ac:dyDescent="0.35">
      <c r="A261" s="48"/>
      <c r="B261" s="49" t="s">
        <v>48</v>
      </c>
      <c r="C261" s="49"/>
      <c r="D261" s="49"/>
      <c r="E261" s="49"/>
      <c r="F261" s="49"/>
      <c r="G261" s="103" t="s">
        <v>164</v>
      </c>
      <c r="H261" s="104">
        <f>H177-H260</f>
        <v>24000</v>
      </c>
      <c r="I261" s="104">
        <f>I177-I260</f>
        <v>21756</v>
      </c>
      <c r="J261" s="104">
        <f>H261-I261</f>
        <v>2244</v>
      </c>
      <c r="K261" s="105">
        <f t="shared" ref="K261:K308" si="97">ROUND(I261/H261*100,2)</f>
        <v>90.65</v>
      </c>
      <c r="L261" s="104">
        <f>L177-L260</f>
        <v>24000</v>
      </c>
      <c r="M261" s="104">
        <v>7172</v>
      </c>
      <c r="N261" s="104"/>
      <c r="O261" s="104">
        <f>O177-O260</f>
        <v>19932</v>
      </c>
      <c r="P261" s="106">
        <f t="shared" si="94"/>
        <v>4068</v>
      </c>
      <c r="Q261" s="107">
        <f t="shared" si="95"/>
        <v>83.05</v>
      </c>
      <c r="R261" s="40"/>
      <c r="S261" s="40"/>
      <c r="T261" s="40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F261" s="40"/>
      <c r="AG261" s="40"/>
      <c r="AH261" s="40"/>
      <c r="AI261" s="40"/>
      <c r="AJ261" s="40"/>
      <c r="AK261" s="40"/>
      <c r="AL261" s="40"/>
      <c r="AM261" s="40"/>
      <c r="AN261" s="40"/>
      <c r="AO261" s="40"/>
      <c r="AP261" s="40"/>
      <c r="AQ261" s="40"/>
      <c r="AR261" s="40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  <c r="BO261" s="9"/>
      <c r="BP261" s="9"/>
      <c r="BQ261" s="9"/>
      <c r="BR261" s="9"/>
      <c r="BS261" s="9"/>
      <c r="BT261" s="9"/>
      <c r="BU261" s="9"/>
      <c r="BV261" s="9"/>
      <c r="BW261" s="9"/>
      <c r="BX261" s="9"/>
      <c r="BY261" s="9"/>
      <c r="BZ261" s="9"/>
      <c r="CA261" s="9"/>
      <c r="CB261" s="9"/>
      <c r="CC261" s="9"/>
      <c r="CD261" s="9"/>
      <c r="CE261" s="9"/>
      <c r="CF261" s="9"/>
      <c r="CG261" s="9"/>
      <c r="CH261" s="9"/>
      <c r="CI261" s="9"/>
      <c r="CJ261" s="9"/>
      <c r="CK261" s="9"/>
      <c r="CL261" s="9"/>
      <c r="CM261" s="9"/>
      <c r="CN261" s="9"/>
      <c r="CO261" s="9"/>
      <c r="CP261" s="9"/>
      <c r="CQ261" s="9"/>
      <c r="CR261" s="9"/>
      <c r="CS261" s="9"/>
      <c r="CT261" s="9"/>
      <c r="CU261" s="9"/>
      <c r="CV261" s="9"/>
      <c r="CW261" s="9"/>
      <c r="CX261" s="9"/>
      <c r="CY261" s="9"/>
      <c r="CZ261" s="9"/>
      <c r="DA261" s="9"/>
      <c r="DB261" s="9"/>
      <c r="DC261" s="9"/>
      <c r="DD261" s="9"/>
      <c r="DE261" s="9"/>
      <c r="DF261" s="9"/>
      <c r="DG261" s="9"/>
      <c r="DH261" s="9"/>
      <c r="DI261" s="9"/>
      <c r="DJ261" s="9"/>
      <c r="DK261" s="9"/>
      <c r="DL261" s="9"/>
      <c r="DM261" s="9"/>
      <c r="DN261" s="9"/>
      <c r="DO261" s="9"/>
      <c r="DP261" s="9"/>
      <c r="DQ261" s="9"/>
      <c r="DR261" s="9"/>
      <c r="DS261" s="9"/>
      <c r="DT261" s="9"/>
      <c r="DU261" s="9"/>
      <c r="DV261" s="9"/>
      <c r="DW261" s="9"/>
      <c r="DX261" s="9"/>
      <c r="DY261" s="9"/>
      <c r="DZ261" s="9"/>
      <c r="EA261" s="9"/>
      <c r="EB261" s="9"/>
      <c r="EC261" s="9"/>
      <c r="ED261" s="9"/>
      <c r="EE261" s="9"/>
      <c r="EF261" s="9"/>
      <c r="EG261" s="9"/>
      <c r="EH261" s="9"/>
      <c r="EI261" s="9"/>
      <c r="EJ261" s="9"/>
      <c r="EK261" s="9"/>
      <c r="EL261" s="9"/>
      <c r="EM261" s="9"/>
      <c r="EN261" s="9"/>
      <c r="EO261" s="9"/>
      <c r="EP261" s="9"/>
      <c r="EQ261" s="9"/>
      <c r="ER261" s="9"/>
      <c r="ES261" s="9"/>
      <c r="ET261" s="9"/>
      <c r="EU261" s="9"/>
      <c r="EV261" s="9"/>
      <c r="EW261" s="9"/>
      <c r="EX261" s="9"/>
    </row>
    <row r="262" spans="1:154" s="62" customFormat="1" x14ac:dyDescent="0.35">
      <c r="A262" s="211" t="s">
        <v>165</v>
      </c>
      <c r="B262" s="212"/>
      <c r="C262" s="212"/>
      <c r="D262" s="212"/>
      <c r="E262" s="212"/>
      <c r="F262" s="212"/>
      <c r="G262" s="122" t="s">
        <v>166</v>
      </c>
      <c r="H262" s="123">
        <f>H263+H365+H373+H377</f>
        <v>2748700</v>
      </c>
      <c r="I262" s="123">
        <f>I263+I365+I373+I377</f>
        <v>2735509</v>
      </c>
      <c r="J262" s="123">
        <f>J263+J365+J373+J377</f>
        <v>13191</v>
      </c>
      <c r="K262" s="124">
        <f t="shared" si="97"/>
        <v>99.52</v>
      </c>
      <c r="L262" s="123">
        <f>L263+L365+L373+L377</f>
        <v>2748700</v>
      </c>
      <c r="M262" s="125">
        <v>1273301</v>
      </c>
      <c r="N262" s="123">
        <f>N263+N365+N373+N377</f>
        <v>1361947</v>
      </c>
      <c r="O262" s="126">
        <f>O263+O365+O373+O377</f>
        <v>2635248</v>
      </c>
      <c r="P262" s="126">
        <f t="shared" si="94"/>
        <v>113452</v>
      </c>
      <c r="Q262" s="127">
        <f t="shared" si="95"/>
        <v>95.87</v>
      </c>
      <c r="R262" s="40"/>
      <c r="S262" s="60"/>
      <c r="T262" s="60"/>
      <c r="U262" s="60"/>
      <c r="V262" s="60"/>
      <c r="W262" s="60"/>
      <c r="X262" s="60"/>
      <c r="Y262" s="60"/>
      <c r="Z262" s="60"/>
      <c r="AA262" s="60"/>
      <c r="AB262" s="60"/>
      <c r="AC262" s="60"/>
      <c r="AD262" s="60"/>
      <c r="AE262" s="60"/>
      <c r="AF262" s="60"/>
      <c r="AG262" s="60"/>
      <c r="AH262" s="60"/>
      <c r="AI262" s="60"/>
      <c r="AJ262" s="60"/>
      <c r="AK262" s="60"/>
      <c r="AL262" s="60"/>
      <c r="AM262" s="60"/>
      <c r="AN262" s="60"/>
      <c r="AO262" s="60"/>
      <c r="AP262" s="60"/>
      <c r="AQ262" s="60"/>
      <c r="AR262" s="60"/>
      <c r="AS262" s="61"/>
      <c r="AT262" s="61"/>
      <c r="AU262" s="61"/>
      <c r="AV262" s="61"/>
      <c r="AW262" s="61"/>
      <c r="AX262" s="61"/>
      <c r="AY262" s="61"/>
      <c r="AZ262" s="61"/>
      <c r="BA262" s="61"/>
      <c r="BB262" s="61"/>
      <c r="BC262" s="61"/>
      <c r="BD262" s="61"/>
      <c r="BE262" s="61"/>
      <c r="BF262" s="61"/>
      <c r="BG262" s="61"/>
      <c r="BH262" s="61"/>
      <c r="BI262" s="61"/>
      <c r="BJ262" s="61"/>
      <c r="BK262" s="61"/>
      <c r="BL262" s="61"/>
      <c r="BM262" s="61"/>
      <c r="BN262" s="61"/>
      <c r="BO262" s="61"/>
      <c r="BP262" s="61"/>
      <c r="BQ262" s="61"/>
      <c r="BR262" s="61"/>
      <c r="BS262" s="61"/>
      <c r="BT262" s="61"/>
      <c r="BU262" s="61"/>
      <c r="BV262" s="61"/>
      <c r="BW262" s="61"/>
      <c r="BX262" s="61"/>
      <c r="BY262" s="61"/>
      <c r="BZ262" s="61"/>
      <c r="CA262" s="61"/>
      <c r="CB262" s="61"/>
      <c r="CC262" s="61"/>
      <c r="CD262" s="61"/>
      <c r="CE262" s="61"/>
      <c r="CF262" s="61"/>
      <c r="CG262" s="61"/>
      <c r="CH262" s="61"/>
      <c r="CI262" s="61"/>
      <c r="CJ262" s="61"/>
      <c r="CK262" s="61"/>
      <c r="CL262" s="61"/>
      <c r="CM262" s="61"/>
      <c r="CN262" s="61"/>
      <c r="CO262" s="61"/>
      <c r="CP262" s="61"/>
      <c r="CQ262" s="61"/>
      <c r="CR262" s="61"/>
      <c r="CS262" s="61"/>
      <c r="CT262" s="61"/>
      <c r="CU262" s="61"/>
      <c r="CV262" s="61"/>
      <c r="CW262" s="61"/>
      <c r="CX262" s="61"/>
      <c r="CY262" s="61"/>
      <c r="CZ262" s="61"/>
      <c r="DA262" s="61"/>
      <c r="DB262" s="61"/>
      <c r="DC262" s="61"/>
      <c r="DD262" s="61"/>
      <c r="DE262" s="61"/>
      <c r="DF262" s="61"/>
      <c r="DG262" s="61"/>
      <c r="DH262" s="61"/>
      <c r="DI262" s="61"/>
      <c r="DJ262" s="61"/>
      <c r="DK262" s="61"/>
      <c r="DL262" s="61"/>
      <c r="DM262" s="61"/>
      <c r="DN262" s="61"/>
      <c r="DO262" s="61"/>
      <c r="DP262" s="61"/>
      <c r="DQ262" s="61"/>
      <c r="DR262" s="61"/>
      <c r="DS262" s="61"/>
      <c r="DT262" s="61"/>
      <c r="DU262" s="61"/>
      <c r="DV262" s="61"/>
      <c r="DW262" s="61"/>
      <c r="DX262" s="61"/>
      <c r="DY262" s="61"/>
      <c r="DZ262" s="61"/>
      <c r="EA262" s="61"/>
      <c r="EB262" s="61"/>
      <c r="EC262" s="61"/>
      <c r="ED262" s="61"/>
      <c r="EE262" s="61"/>
      <c r="EF262" s="61"/>
      <c r="EG262" s="61"/>
      <c r="EH262" s="61"/>
      <c r="EI262" s="61"/>
      <c r="EJ262" s="61"/>
      <c r="EK262" s="61"/>
      <c r="EL262" s="61"/>
      <c r="EM262" s="61"/>
      <c r="EN262" s="61"/>
      <c r="EO262" s="61"/>
      <c r="EP262" s="61"/>
      <c r="EQ262" s="61"/>
      <c r="ER262" s="61"/>
      <c r="ES262" s="61"/>
      <c r="ET262" s="61"/>
      <c r="EU262" s="61"/>
      <c r="EV262" s="61"/>
      <c r="EW262" s="61"/>
      <c r="EX262" s="61"/>
    </row>
    <row r="263" spans="1:154" s="62" customFormat="1" x14ac:dyDescent="0.35">
      <c r="A263" s="48"/>
      <c r="B263" s="49"/>
      <c r="C263" s="49"/>
      <c r="D263" s="49" t="s">
        <v>32</v>
      </c>
      <c r="E263" s="49"/>
      <c r="F263" s="49"/>
      <c r="G263" s="103" t="s">
        <v>62</v>
      </c>
      <c r="H263" s="104">
        <f>H264+H296+H329+H332+H337+H362</f>
        <v>2748700</v>
      </c>
      <c r="I263" s="104">
        <f>I264+I296+I329+I332+I337+I362</f>
        <v>2735509</v>
      </c>
      <c r="J263" s="104">
        <f>J264+J296+J329+J332+J337+J362</f>
        <v>13191</v>
      </c>
      <c r="K263" s="105">
        <f t="shared" si="97"/>
        <v>99.52</v>
      </c>
      <c r="L263" s="104">
        <f>L264+L296+L329+L332+L337+L362</f>
        <v>2748700</v>
      </c>
      <c r="M263" s="86">
        <v>1273301</v>
      </c>
      <c r="N263" s="104">
        <f>N264+N296+N329+N332+N337+N362</f>
        <v>1378899</v>
      </c>
      <c r="O263" s="106">
        <f>O264+O296+O329+O332+O337+O362</f>
        <v>2652200</v>
      </c>
      <c r="P263" s="106">
        <f t="shared" si="94"/>
        <v>96500</v>
      </c>
      <c r="Q263" s="107">
        <f t="shared" si="95"/>
        <v>96.49</v>
      </c>
      <c r="R263" s="40"/>
      <c r="S263" s="60"/>
      <c r="T263" s="60"/>
      <c r="U263" s="60"/>
      <c r="V263" s="60"/>
      <c r="W263" s="60"/>
      <c r="X263" s="60"/>
      <c r="Y263" s="60"/>
      <c r="Z263" s="60"/>
      <c r="AA263" s="60"/>
      <c r="AB263" s="60"/>
      <c r="AC263" s="60"/>
      <c r="AD263" s="60"/>
      <c r="AE263" s="60"/>
      <c r="AF263" s="60"/>
      <c r="AG263" s="60"/>
      <c r="AH263" s="60"/>
      <c r="AI263" s="60"/>
      <c r="AJ263" s="60"/>
      <c r="AK263" s="60"/>
      <c r="AL263" s="60"/>
      <c r="AM263" s="60"/>
      <c r="AN263" s="60"/>
      <c r="AO263" s="60"/>
      <c r="AP263" s="60"/>
      <c r="AQ263" s="60"/>
      <c r="AR263" s="60"/>
      <c r="AS263" s="61"/>
      <c r="AT263" s="61"/>
      <c r="AU263" s="61"/>
      <c r="AV263" s="61"/>
      <c r="AW263" s="61"/>
      <c r="AX263" s="61"/>
      <c r="AY263" s="61"/>
      <c r="AZ263" s="61"/>
      <c r="BA263" s="61"/>
      <c r="BB263" s="61"/>
      <c r="BC263" s="61"/>
      <c r="BD263" s="61"/>
      <c r="BE263" s="61"/>
      <c r="BF263" s="61"/>
      <c r="BG263" s="61"/>
      <c r="BH263" s="61"/>
      <c r="BI263" s="61"/>
      <c r="BJ263" s="61"/>
      <c r="BK263" s="61"/>
      <c r="BL263" s="61"/>
      <c r="BM263" s="61"/>
      <c r="BN263" s="61"/>
      <c r="BO263" s="61"/>
      <c r="BP263" s="61"/>
      <c r="BQ263" s="61"/>
      <c r="BR263" s="61"/>
      <c r="BS263" s="61"/>
      <c r="BT263" s="61"/>
      <c r="BU263" s="61"/>
      <c r="BV263" s="61"/>
      <c r="BW263" s="61"/>
      <c r="BX263" s="61"/>
      <c r="BY263" s="61"/>
      <c r="BZ263" s="61"/>
      <c r="CA263" s="61"/>
      <c r="CB263" s="61"/>
      <c r="CC263" s="61"/>
      <c r="CD263" s="61"/>
      <c r="CE263" s="61"/>
      <c r="CF263" s="61"/>
      <c r="CG263" s="61"/>
      <c r="CH263" s="61"/>
      <c r="CI263" s="61"/>
      <c r="CJ263" s="61"/>
      <c r="CK263" s="61"/>
      <c r="CL263" s="61"/>
      <c r="CM263" s="61"/>
      <c r="CN263" s="61"/>
      <c r="CO263" s="61"/>
      <c r="CP263" s="61"/>
      <c r="CQ263" s="61"/>
      <c r="CR263" s="61"/>
      <c r="CS263" s="61"/>
      <c r="CT263" s="61"/>
      <c r="CU263" s="61"/>
      <c r="CV263" s="61"/>
      <c r="CW263" s="61"/>
      <c r="CX263" s="61"/>
      <c r="CY263" s="61"/>
      <c r="CZ263" s="61"/>
      <c r="DA263" s="61"/>
      <c r="DB263" s="61"/>
      <c r="DC263" s="61"/>
      <c r="DD263" s="61"/>
      <c r="DE263" s="61"/>
      <c r="DF263" s="61"/>
      <c r="DG263" s="61"/>
      <c r="DH263" s="61"/>
      <c r="DI263" s="61"/>
      <c r="DJ263" s="61"/>
      <c r="DK263" s="61"/>
      <c r="DL263" s="61"/>
      <c r="DM263" s="61"/>
      <c r="DN263" s="61"/>
      <c r="DO263" s="61"/>
      <c r="DP263" s="61"/>
      <c r="DQ263" s="61"/>
      <c r="DR263" s="61"/>
      <c r="DS263" s="61"/>
      <c r="DT263" s="61"/>
      <c r="DU263" s="61"/>
      <c r="DV263" s="61"/>
      <c r="DW263" s="61"/>
      <c r="DX263" s="61"/>
      <c r="DY263" s="61"/>
      <c r="DZ263" s="61"/>
      <c r="EA263" s="61"/>
      <c r="EB263" s="61"/>
      <c r="EC263" s="61"/>
      <c r="ED263" s="61"/>
      <c r="EE263" s="61"/>
      <c r="EF263" s="61"/>
      <c r="EG263" s="61"/>
      <c r="EH263" s="61"/>
      <c r="EI263" s="61"/>
      <c r="EJ263" s="61"/>
      <c r="EK263" s="61"/>
      <c r="EL263" s="61"/>
      <c r="EM263" s="61"/>
      <c r="EN263" s="61"/>
      <c r="EO263" s="61"/>
      <c r="EP263" s="61"/>
      <c r="EQ263" s="61"/>
      <c r="ER263" s="61"/>
      <c r="ES263" s="61"/>
      <c r="ET263" s="61"/>
      <c r="EU263" s="61"/>
      <c r="EV263" s="61"/>
      <c r="EW263" s="61"/>
      <c r="EX263" s="61"/>
    </row>
    <row r="264" spans="1:154" s="62" customFormat="1" x14ac:dyDescent="0.35">
      <c r="A264" s="48"/>
      <c r="B264" s="49"/>
      <c r="C264" s="49"/>
      <c r="D264" s="49" t="s">
        <v>88</v>
      </c>
      <c r="E264" s="49"/>
      <c r="F264" s="49"/>
      <c r="G264" s="103" t="s">
        <v>64</v>
      </c>
      <c r="H264" s="104">
        <f>H265+H282+H289</f>
        <v>822000</v>
      </c>
      <c r="I264" s="104">
        <f>I265+I282+I289</f>
        <v>821700</v>
      </c>
      <c r="J264" s="104">
        <f>J265+J282+J289</f>
        <v>300</v>
      </c>
      <c r="K264" s="105">
        <f t="shared" si="97"/>
        <v>99.96</v>
      </c>
      <c r="L264" s="104">
        <f>L265+L282+L289</f>
        <v>822000</v>
      </c>
      <c r="M264" s="86">
        <v>407768</v>
      </c>
      <c r="N264" s="104">
        <f>N265+N282+N289</f>
        <v>374063</v>
      </c>
      <c r="O264" s="104">
        <f>O265+O282+O289</f>
        <v>781831</v>
      </c>
      <c r="P264" s="106">
        <f t="shared" si="94"/>
        <v>40169</v>
      </c>
      <c r="Q264" s="107">
        <f t="shared" si="95"/>
        <v>95.11</v>
      </c>
      <c r="R264" s="40"/>
      <c r="S264" s="60"/>
      <c r="T264" s="60"/>
      <c r="U264" s="60"/>
      <c r="V264" s="60"/>
      <c r="W264" s="60"/>
      <c r="X264" s="60"/>
      <c r="Y264" s="60"/>
      <c r="Z264" s="60"/>
      <c r="AA264" s="60"/>
      <c r="AB264" s="60"/>
      <c r="AC264" s="60"/>
      <c r="AD264" s="60"/>
      <c r="AE264" s="60"/>
      <c r="AF264" s="60"/>
      <c r="AG264" s="60"/>
      <c r="AH264" s="60"/>
      <c r="AI264" s="60"/>
      <c r="AJ264" s="60"/>
      <c r="AK264" s="60"/>
      <c r="AL264" s="60"/>
      <c r="AM264" s="60"/>
      <c r="AN264" s="60"/>
      <c r="AO264" s="60"/>
      <c r="AP264" s="60"/>
      <c r="AQ264" s="60"/>
      <c r="AR264" s="60"/>
      <c r="AS264" s="61"/>
      <c r="AT264" s="61"/>
      <c r="AU264" s="61"/>
      <c r="AV264" s="61"/>
      <c r="AW264" s="61"/>
      <c r="AX264" s="61"/>
      <c r="AY264" s="61"/>
      <c r="AZ264" s="61"/>
      <c r="BA264" s="61"/>
      <c r="BB264" s="61"/>
      <c r="BC264" s="61"/>
      <c r="BD264" s="61"/>
      <c r="BE264" s="61"/>
      <c r="BF264" s="61"/>
      <c r="BG264" s="61"/>
      <c r="BH264" s="61"/>
      <c r="BI264" s="61"/>
      <c r="BJ264" s="61"/>
      <c r="BK264" s="61"/>
      <c r="BL264" s="61"/>
      <c r="BM264" s="61"/>
      <c r="BN264" s="61"/>
      <c r="BO264" s="61"/>
      <c r="BP264" s="61"/>
      <c r="BQ264" s="61"/>
      <c r="BR264" s="61"/>
      <c r="BS264" s="61"/>
      <c r="BT264" s="61"/>
      <c r="BU264" s="61"/>
      <c r="BV264" s="61"/>
      <c r="BW264" s="61"/>
      <c r="BX264" s="61"/>
      <c r="BY264" s="61"/>
      <c r="BZ264" s="61"/>
      <c r="CA264" s="61"/>
      <c r="CB264" s="61"/>
      <c r="CC264" s="61"/>
      <c r="CD264" s="61"/>
      <c r="CE264" s="61"/>
      <c r="CF264" s="61"/>
      <c r="CG264" s="61"/>
      <c r="CH264" s="61"/>
      <c r="CI264" s="61"/>
      <c r="CJ264" s="61"/>
      <c r="CK264" s="61"/>
      <c r="CL264" s="61"/>
      <c r="CM264" s="61"/>
      <c r="CN264" s="61"/>
      <c r="CO264" s="61"/>
      <c r="CP264" s="61"/>
      <c r="CQ264" s="61"/>
      <c r="CR264" s="61"/>
      <c r="CS264" s="61"/>
      <c r="CT264" s="61"/>
      <c r="CU264" s="61"/>
      <c r="CV264" s="61"/>
      <c r="CW264" s="61"/>
      <c r="CX264" s="61"/>
      <c r="CY264" s="61"/>
      <c r="CZ264" s="61"/>
      <c r="DA264" s="61"/>
      <c r="DB264" s="61"/>
      <c r="DC264" s="61"/>
      <c r="DD264" s="61"/>
      <c r="DE264" s="61"/>
      <c r="DF264" s="61"/>
      <c r="DG264" s="61"/>
      <c r="DH264" s="61"/>
      <c r="DI264" s="61"/>
      <c r="DJ264" s="61"/>
      <c r="DK264" s="61"/>
      <c r="DL264" s="61"/>
      <c r="DM264" s="61"/>
      <c r="DN264" s="61"/>
      <c r="DO264" s="61"/>
      <c r="DP264" s="61"/>
      <c r="DQ264" s="61"/>
      <c r="DR264" s="61"/>
      <c r="DS264" s="61"/>
      <c r="DT264" s="61"/>
      <c r="DU264" s="61"/>
      <c r="DV264" s="61"/>
      <c r="DW264" s="61"/>
      <c r="DX264" s="61"/>
      <c r="DY264" s="61"/>
      <c r="DZ264" s="61"/>
      <c r="EA264" s="61"/>
      <c r="EB264" s="61"/>
      <c r="EC264" s="61"/>
      <c r="ED264" s="61"/>
      <c r="EE264" s="61"/>
      <c r="EF264" s="61"/>
      <c r="EG264" s="61"/>
      <c r="EH264" s="61"/>
      <c r="EI264" s="61"/>
      <c r="EJ264" s="61"/>
      <c r="EK264" s="61"/>
      <c r="EL264" s="61"/>
      <c r="EM264" s="61"/>
      <c r="EN264" s="61"/>
      <c r="EO264" s="61"/>
      <c r="EP264" s="61"/>
      <c r="EQ264" s="61"/>
      <c r="ER264" s="61"/>
      <c r="ES264" s="61"/>
      <c r="ET264" s="61"/>
      <c r="EU264" s="61"/>
      <c r="EV264" s="61"/>
      <c r="EW264" s="61"/>
      <c r="EX264" s="61"/>
    </row>
    <row r="265" spans="1:154" s="62" customFormat="1" x14ac:dyDescent="0.35">
      <c r="A265" s="48"/>
      <c r="B265" s="49"/>
      <c r="C265" s="49"/>
      <c r="D265" s="49"/>
      <c r="E265" s="49" t="s">
        <v>32</v>
      </c>
      <c r="F265" s="49"/>
      <c r="G265" s="64" t="s">
        <v>112</v>
      </c>
      <c r="H265" s="104">
        <f>SUM(H266:H281)</f>
        <v>804700</v>
      </c>
      <c r="I265" s="104">
        <f>SUM(I266:I281)</f>
        <v>804400</v>
      </c>
      <c r="J265" s="104">
        <f>SUM(J266:J281)</f>
        <v>300</v>
      </c>
      <c r="K265" s="105">
        <f t="shared" si="97"/>
        <v>99.96</v>
      </c>
      <c r="L265" s="104">
        <f>SUM(L266:L281)</f>
        <v>804700</v>
      </c>
      <c r="M265" s="86">
        <v>399515</v>
      </c>
      <c r="N265" s="104">
        <f>SUM(N266:N281)</f>
        <v>365890</v>
      </c>
      <c r="O265" s="106">
        <f>SUM(O266:O281)</f>
        <v>765405</v>
      </c>
      <c r="P265" s="106">
        <f t="shared" si="94"/>
        <v>39295</v>
      </c>
      <c r="Q265" s="107">
        <f t="shared" si="95"/>
        <v>95.12</v>
      </c>
      <c r="R265" s="40"/>
      <c r="S265" s="60"/>
      <c r="T265" s="60"/>
      <c r="U265" s="60"/>
      <c r="V265" s="60"/>
      <c r="W265" s="60"/>
      <c r="X265" s="60"/>
      <c r="Y265" s="60"/>
      <c r="Z265" s="60"/>
      <c r="AA265" s="60"/>
      <c r="AB265" s="60"/>
      <c r="AC265" s="60"/>
      <c r="AD265" s="60"/>
      <c r="AE265" s="60"/>
      <c r="AF265" s="60"/>
      <c r="AG265" s="60"/>
      <c r="AH265" s="60"/>
      <c r="AI265" s="60"/>
      <c r="AJ265" s="60"/>
      <c r="AK265" s="60"/>
      <c r="AL265" s="60"/>
      <c r="AM265" s="60"/>
      <c r="AN265" s="60"/>
      <c r="AO265" s="60"/>
      <c r="AP265" s="60"/>
      <c r="AQ265" s="60"/>
      <c r="AR265" s="60"/>
      <c r="AS265" s="61"/>
      <c r="AT265" s="61"/>
      <c r="AU265" s="61"/>
      <c r="AV265" s="61"/>
      <c r="AW265" s="61"/>
      <c r="AX265" s="61"/>
      <c r="AY265" s="61"/>
      <c r="AZ265" s="61"/>
      <c r="BA265" s="61"/>
      <c r="BB265" s="61"/>
      <c r="BC265" s="61"/>
      <c r="BD265" s="61"/>
      <c r="BE265" s="61"/>
      <c r="BF265" s="61"/>
      <c r="BG265" s="61"/>
      <c r="BH265" s="61"/>
      <c r="BI265" s="61"/>
      <c r="BJ265" s="61"/>
      <c r="BK265" s="61"/>
      <c r="BL265" s="61"/>
      <c r="BM265" s="61"/>
      <c r="BN265" s="61"/>
      <c r="BO265" s="61"/>
      <c r="BP265" s="61"/>
      <c r="BQ265" s="61"/>
      <c r="BR265" s="61"/>
      <c r="BS265" s="61"/>
      <c r="BT265" s="61"/>
      <c r="BU265" s="61"/>
      <c r="BV265" s="61"/>
      <c r="BW265" s="61"/>
      <c r="BX265" s="61"/>
      <c r="BY265" s="61"/>
      <c r="BZ265" s="61"/>
      <c r="CA265" s="61"/>
      <c r="CB265" s="61"/>
      <c r="CC265" s="61"/>
      <c r="CD265" s="61"/>
      <c r="CE265" s="61"/>
      <c r="CF265" s="61"/>
      <c r="CG265" s="61"/>
      <c r="CH265" s="61"/>
      <c r="CI265" s="61"/>
      <c r="CJ265" s="61"/>
      <c r="CK265" s="61"/>
      <c r="CL265" s="61"/>
      <c r="CM265" s="61"/>
      <c r="CN265" s="61"/>
      <c r="CO265" s="61"/>
      <c r="CP265" s="61"/>
      <c r="CQ265" s="61"/>
      <c r="CR265" s="61"/>
      <c r="CS265" s="61"/>
      <c r="CT265" s="61"/>
      <c r="CU265" s="61"/>
      <c r="CV265" s="61"/>
      <c r="CW265" s="61"/>
      <c r="CX265" s="61"/>
      <c r="CY265" s="61"/>
      <c r="CZ265" s="61"/>
      <c r="DA265" s="61"/>
      <c r="DB265" s="61"/>
      <c r="DC265" s="61"/>
      <c r="DD265" s="61"/>
      <c r="DE265" s="61"/>
      <c r="DF265" s="61"/>
      <c r="DG265" s="61"/>
      <c r="DH265" s="61"/>
      <c r="DI265" s="61"/>
      <c r="DJ265" s="61"/>
      <c r="DK265" s="61"/>
      <c r="DL265" s="61"/>
      <c r="DM265" s="61"/>
      <c r="DN265" s="61"/>
      <c r="DO265" s="61"/>
      <c r="DP265" s="61"/>
      <c r="DQ265" s="61"/>
      <c r="DR265" s="61"/>
      <c r="DS265" s="61"/>
      <c r="DT265" s="61"/>
      <c r="DU265" s="61"/>
      <c r="DV265" s="61"/>
      <c r="DW265" s="61"/>
      <c r="DX265" s="61"/>
      <c r="DY265" s="61"/>
      <c r="DZ265" s="61"/>
      <c r="EA265" s="61"/>
      <c r="EB265" s="61"/>
      <c r="EC265" s="61"/>
      <c r="ED265" s="61"/>
      <c r="EE265" s="61"/>
      <c r="EF265" s="61"/>
      <c r="EG265" s="61"/>
      <c r="EH265" s="61"/>
      <c r="EI265" s="61"/>
      <c r="EJ265" s="61"/>
      <c r="EK265" s="61"/>
      <c r="EL265" s="61"/>
      <c r="EM265" s="61"/>
      <c r="EN265" s="61"/>
      <c r="EO265" s="61"/>
      <c r="EP265" s="61"/>
      <c r="EQ265" s="61"/>
      <c r="ER265" s="61"/>
      <c r="ES265" s="61"/>
      <c r="ET265" s="61"/>
      <c r="EU265" s="61"/>
      <c r="EV265" s="61"/>
      <c r="EW265" s="61"/>
      <c r="EX265" s="61"/>
    </row>
    <row r="266" spans="1:154" x14ac:dyDescent="0.35">
      <c r="A266" s="63"/>
      <c r="B266" s="59"/>
      <c r="C266" s="59"/>
      <c r="D266" s="59"/>
      <c r="E266" s="59"/>
      <c r="F266" s="59" t="s">
        <v>32</v>
      </c>
      <c r="G266" s="66" t="s">
        <v>113</v>
      </c>
      <c r="H266" s="108">
        <v>745000</v>
      </c>
      <c r="I266" s="108">
        <v>744700</v>
      </c>
      <c r="J266" s="108">
        <f t="shared" ref="J266:J295" si="98">H266-I266</f>
        <v>300</v>
      </c>
      <c r="K266" s="105">
        <f t="shared" si="97"/>
        <v>99.96</v>
      </c>
      <c r="L266" s="108">
        <v>745000</v>
      </c>
      <c r="M266" s="109">
        <v>359909</v>
      </c>
      <c r="N266" s="108">
        <v>351474</v>
      </c>
      <c r="O266" s="110">
        <f t="shared" ref="O266:O281" si="99">M266+N266</f>
        <v>711383</v>
      </c>
      <c r="P266" s="110">
        <f t="shared" si="94"/>
        <v>33617</v>
      </c>
      <c r="Q266" s="107">
        <f t="shared" si="95"/>
        <v>95.49</v>
      </c>
      <c r="R266" s="40"/>
      <c r="S266" s="40"/>
      <c r="T266" s="40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F266" s="40"/>
      <c r="AG266" s="40"/>
      <c r="AH266" s="40"/>
      <c r="AI266" s="40"/>
      <c r="AJ266" s="40"/>
      <c r="AK266" s="40"/>
      <c r="AL266" s="40"/>
      <c r="AM266" s="40"/>
      <c r="AN266" s="40"/>
      <c r="AO266" s="40"/>
      <c r="AP266" s="40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  <c r="BO266" s="9"/>
      <c r="BP266" s="9"/>
      <c r="BQ266" s="9"/>
      <c r="BR266" s="9"/>
      <c r="BS266" s="9"/>
      <c r="BT266" s="9"/>
      <c r="BU266" s="9"/>
      <c r="BV266" s="9"/>
      <c r="BW266" s="9"/>
      <c r="BX266" s="9"/>
      <c r="BY266" s="9"/>
      <c r="BZ266" s="9"/>
      <c r="CA266" s="9"/>
      <c r="CB266" s="9"/>
      <c r="CC266" s="9"/>
      <c r="CD266" s="9"/>
      <c r="CE266" s="9"/>
      <c r="CF266" s="9"/>
      <c r="CG266" s="9"/>
      <c r="CH266" s="9"/>
      <c r="CI266" s="9"/>
      <c r="CJ266" s="9"/>
      <c r="CK266" s="9"/>
      <c r="CL266" s="9"/>
      <c r="CM266" s="9"/>
      <c r="CN266" s="9"/>
      <c r="CO266" s="9"/>
      <c r="CP266" s="9"/>
      <c r="CQ266" s="9"/>
      <c r="CR266" s="9"/>
      <c r="CS266" s="9"/>
      <c r="CT266" s="9"/>
      <c r="CU266" s="9"/>
      <c r="CV266" s="9"/>
      <c r="CW266" s="9"/>
      <c r="CX266" s="9"/>
      <c r="CY266" s="9"/>
      <c r="CZ266" s="9"/>
      <c r="DA266" s="9"/>
      <c r="DB266" s="9"/>
      <c r="DC266" s="9"/>
      <c r="DD266" s="9"/>
      <c r="DE266" s="9"/>
      <c r="DF266" s="9"/>
      <c r="DG266" s="9"/>
      <c r="DH266" s="9"/>
      <c r="DI266" s="9"/>
      <c r="DJ266" s="9"/>
      <c r="DK266" s="9"/>
      <c r="DL266" s="9"/>
      <c r="DM266" s="9"/>
      <c r="DN266" s="9"/>
      <c r="DO266" s="9"/>
      <c r="DP266" s="9"/>
      <c r="DQ266" s="9"/>
      <c r="DR266" s="9"/>
      <c r="DS266" s="9"/>
      <c r="DT266" s="9"/>
      <c r="DU266" s="9"/>
      <c r="DV266" s="9"/>
      <c r="DW266" s="9"/>
      <c r="DX266" s="9"/>
      <c r="DY266" s="9"/>
      <c r="DZ266" s="9"/>
      <c r="EA266" s="9"/>
      <c r="EB266" s="9"/>
      <c r="EC266" s="9"/>
      <c r="ED266" s="9"/>
      <c r="EE266" s="9"/>
      <c r="EF266" s="9"/>
      <c r="EG266" s="9"/>
      <c r="EH266" s="9"/>
      <c r="EI266" s="9"/>
      <c r="EJ266" s="9"/>
      <c r="EK266" s="9"/>
      <c r="EL266" s="9"/>
      <c r="EM266" s="9"/>
      <c r="EN266" s="9"/>
      <c r="EO266" s="9"/>
      <c r="EP266" s="9"/>
      <c r="EQ266" s="9"/>
      <c r="ER266" s="9"/>
      <c r="ES266" s="9"/>
      <c r="ET266" s="9"/>
      <c r="EU266" s="9"/>
      <c r="EV266" s="9"/>
    </row>
    <row r="267" spans="1:154" hidden="1" x14ac:dyDescent="0.35">
      <c r="A267" s="63"/>
      <c r="B267" s="59"/>
      <c r="C267" s="59"/>
      <c r="D267" s="59"/>
      <c r="E267" s="59"/>
      <c r="F267" s="59" t="s">
        <v>43</v>
      </c>
      <c r="G267" s="66" t="s">
        <v>278</v>
      </c>
      <c r="H267" s="108"/>
      <c r="I267" s="108"/>
      <c r="J267" s="108">
        <f t="shared" si="98"/>
        <v>0</v>
      </c>
      <c r="K267" s="105" t="e">
        <f t="shared" si="97"/>
        <v>#DIV/0!</v>
      </c>
      <c r="L267" s="108"/>
      <c r="M267" s="109">
        <v>0</v>
      </c>
      <c r="N267" s="108"/>
      <c r="O267" s="110">
        <f t="shared" si="99"/>
        <v>0</v>
      </c>
      <c r="P267" s="110">
        <f t="shared" si="94"/>
        <v>0</v>
      </c>
      <c r="Q267" s="107" t="e">
        <f t="shared" si="95"/>
        <v>#DIV/0!</v>
      </c>
      <c r="R267" s="40"/>
      <c r="S267" s="40"/>
      <c r="T267" s="40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F267" s="40"/>
      <c r="AG267" s="40"/>
      <c r="AH267" s="40"/>
      <c r="AI267" s="40"/>
      <c r="AJ267" s="40"/>
      <c r="AK267" s="40"/>
      <c r="AL267" s="40"/>
      <c r="AM267" s="40"/>
      <c r="AN267" s="40"/>
      <c r="AO267" s="40"/>
      <c r="AP267" s="40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  <c r="BO267" s="9"/>
      <c r="BP267" s="9"/>
      <c r="BQ267" s="9"/>
      <c r="BR267" s="9"/>
      <c r="BS267" s="9"/>
      <c r="BT267" s="9"/>
      <c r="BU267" s="9"/>
      <c r="BV267" s="9"/>
      <c r="BW267" s="9"/>
      <c r="BX267" s="9"/>
      <c r="BY267" s="9"/>
      <c r="BZ267" s="9"/>
      <c r="CA267" s="9"/>
      <c r="CB267" s="9"/>
      <c r="CC267" s="9"/>
      <c r="CD267" s="9"/>
      <c r="CE267" s="9"/>
      <c r="CF267" s="9"/>
      <c r="CG267" s="9"/>
      <c r="CH267" s="9"/>
      <c r="CI267" s="9"/>
      <c r="CJ267" s="9"/>
      <c r="CK267" s="9"/>
      <c r="CL267" s="9"/>
      <c r="CM267" s="9"/>
      <c r="CN267" s="9"/>
      <c r="CO267" s="9"/>
      <c r="CP267" s="9"/>
      <c r="CQ267" s="9"/>
      <c r="CR267" s="9"/>
      <c r="CS267" s="9"/>
      <c r="CT267" s="9"/>
      <c r="CU267" s="9"/>
      <c r="CV267" s="9"/>
      <c r="CW267" s="9"/>
      <c r="CX267" s="9"/>
      <c r="CY267" s="9"/>
      <c r="CZ267" s="9"/>
      <c r="DA267" s="9"/>
      <c r="DB267" s="9"/>
      <c r="DC267" s="9"/>
      <c r="DD267" s="9"/>
      <c r="DE267" s="9"/>
      <c r="DF267" s="9"/>
      <c r="DG267" s="9"/>
      <c r="DH267" s="9"/>
      <c r="DI267" s="9"/>
      <c r="DJ267" s="9"/>
      <c r="DK267" s="9"/>
      <c r="DL267" s="9"/>
      <c r="DM267" s="9"/>
      <c r="DN267" s="9"/>
      <c r="DO267" s="9"/>
      <c r="DP267" s="9"/>
      <c r="DQ267" s="9"/>
      <c r="DR267" s="9"/>
      <c r="DS267" s="9"/>
      <c r="DT267" s="9"/>
      <c r="DU267" s="9"/>
      <c r="DV267" s="9"/>
      <c r="DW267" s="9"/>
      <c r="DX267" s="9"/>
      <c r="DY267" s="9"/>
      <c r="DZ267" s="9"/>
      <c r="EA267" s="9"/>
      <c r="EB267" s="9"/>
      <c r="EC267" s="9"/>
      <c r="ED267" s="9"/>
      <c r="EE267" s="9"/>
      <c r="EF267" s="9"/>
      <c r="EG267" s="9"/>
      <c r="EH267" s="9"/>
      <c r="EI267" s="9"/>
      <c r="EJ267" s="9"/>
      <c r="EK267" s="9"/>
      <c r="EL267" s="9"/>
      <c r="EM267" s="9"/>
      <c r="EN267" s="9"/>
      <c r="EO267" s="9"/>
      <c r="EP267" s="9"/>
      <c r="EQ267" s="9"/>
      <c r="ER267" s="9"/>
      <c r="ES267" s="9"/>
      <c r="ET267" s="9"/>
      <c r="EU267" s="9"/>
      <c r="EV267" s="9"/>
    </row>
    <row r="268" spans="1:154" hidden="1" x14ac:dyDescent="0.35">
      <c r="A268" s="63"/>
      <c r="B268" s="59"/>
      <c r="C268" s="59"/>
      <c r="D268" s="59"/>
      <c r="E268" s="59"/>
      <c r="F268" s="59" t="s">
        <v>22</v>
      </c>
      <c r="G268" s="139" t="s">
        <v>279</v>
      </c>
      <c r="H268" s="108"/>
      <c r="I268" s="108"/>
      <c r="J268" s="108">
        <f t="shared" si="98"/>
        <v>0</v>
      </c>
      <c r="K268" s="105"/>
      <c r="L268" s="108"/>
      <c r="M268" s="109">
        <v>0</v>
      </c>
      <c r="N268" s="108"/>
      <c r="O268" s="110">
        <f t="shared" si="99"/>
        <v>0</v>
      </c>
      <c r="P268" s="110">
        <f t="shared" si="94"/>
        <v>0</v>
      </c>
      <c r="Q268" s="107"/>
      <c r="R268" s="40"/>
      <c r="S268" s="40"/>
      <c r="T268" s="40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F268" s="40"/>
      <c r="AG268" s="40"/>
      <c r="AH268" s="40"/>
      <c r="AI268" s="40"/>
      <c r="AJ268" s="40"/>
      <c r="AK268" s="40"/>
      <c r="AL268" s="40"/>
      <c r="AM268" s="40"/>
      <c r="AN268" s="40"/>
      <c r="AO268" s="40"/>
      <c r="AP268" s="40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  <c r="BO268" s="9"/>
      <c r="BP268" s="9"/>
      <c r="BQ268" s="9"/>
      <c r="BR268" s="9"/>
      <c r="BS268" s="9"/>
      <c r="BT268" s="9"/>
      <c r="BU268" s="9"/>
      <c r="BV268" s="9"/>
      <c r="BW268" s="9"/>
      <c r="BX268" s="9"/>
      <c r="BY268" s="9"/>
      <c r="BZ268" s="9"/>
      <c r="CA268" s="9"/>
      <c r="CB268" s="9"/>
      <c r="CC268" s="9"/>
      <c r="CD268" s="9"/>
      <c r="CE268" s="9"/>
      <c r="CF268" s="9"/>
      <c r="CG268" s="9"/>
      <c r="CH268" s="9"/>
      <c r="CI268" s="9"/>
      <c r="CJ268" s="9"/>
      <c r="CK268" s="9"/>
      <c r="CL268" s="9"/>
      <c r="CM268" s="9"/>
      <c r="CN268" s="9"/>
      <c r="CO268" s="9"/>
      <c r="CP268" s="9"/>
      <c r="CQ268" s="9"/>
      <c r="CR268" s="9"/>
      <c r="CS268" s="9"/>
      <c r="CT268" s="9"/>
      <c r="CU268" s="9"/>
      <c r="CV268" s="9"/>
      <c r="CW268" s="9"/>
      <c r="CX268" s="9"/>
      <c r="CY268" s="9"/>
      <c r="CZ268" s="9"/>
      <c r="DA268" s="9"/>
      <c r="DB268" s="9"/>
      <c r="DC268" s="9"/>
      <c r="DD268" s="9"/>
      <c r="DE268" s="9"/>
      <c r="DF268" s="9"/>
      <c r="DG268" s="9"/>
      <c r="DH268" s="9"/>
      <c r="DI268" s="9"/>
      <c r="DJ268" s="9"/>
      <c r="DK268" s="9"/>
      <c r="DL268" s="9"/>
      <c r="DM268" s="9"/>
      <c r="DN268" s="9"/>
      <c r="DO268" s="9"/>
      <c r="DP268" s="9"/>
      <c r="DQ268" s="9"/>
      <c r="DR268" s="9"/>
      <c r="DS268" s="9"/>
      <c r="DT268" s="9"/>
      <c r="DU268" s="9"/>
      <c r="DV268" s="9"/>
      <c r="DW268" s="9"/>
      <c r="DX268" s="9"/>
      <c r="DY268" s="9"/>
      <c r="DZ268" s="9"/>
      <c r="EA268" s="9"/>
      <c r="EB268" s="9"/>
      <c r="EC268" s="9"/>
      <c r="ED268" s="9"/>
      <c r="EE268" s="9"/>
      <c r="EF268" s="9"/>
      <c r="EG268" s="9"/>
      <c r="EH268" s="9"/>
      <c r="EI268" s="9"/>
      <c r="EJ268" s="9"/>
      <c r="EK268" s="9"/>
      <c r="EL268" s="9"/>
      <c r="EM268" s="9"/>
      <c r="EN268" s="9"/>
      <c r="EO268" s="9"/>
      <c r="EP268" s="9"/>
      <c r="EQ268" s="9"/>
      <c r="ER268" s="9"/>
      <c r="ES268" s="9"/>
      <c r="ET268" s="9"/>
      <c r="EU268" s="9"/>
      <c r="EV268" s="9"/>
    </row>
    <row r="269" spans="1:154" x14ac:dyDescent="0.35">
      <c r="A269" s="63"/>
      <c r="B269" s="59"/>
      <c r="C269" s="59"/>
      <c r="D269" s="59"/>
      <c r="E269" s="59"/>
      <c r="F269" s="59" t="s">
        <v>114</v>
      </c>
      <c r="G269" s="66" t="s">
        <v>277</v>
      </c>
      <c r="H269" s="108">
        <v>20900</v>
      </c>
      <c r="I269" s="108">
        <v>20900</v>
      </c>
      <c r="J269" s="108">
        <f t="shared" si="98"/>
        <v>0</v>
      </c>
      <c r="K269" s="105">
        <f t="shared" si="97"/>
        <v>100</v>
      </c>
      <c r="L269" s="108">
        <v>20900</v>
      </c>
      <c r="M269" s="109">
        <v>9825</v>
      </c>
      <c r="N269" s="108">
        <v>10438</v>
      </c>
      <c r="O269" s="110">
        <f t="shared" si="99"/>
        <v>20263</v>
      </c>
      <c r="P269" s="110">
        <f t="shared" si="94"/>
        <v>637</v>
      </c>
      <c r="Q269" s="107">
        <f t="shared" si="95"/>
        <v>96.95</v>
      </c>
      <c r="R269" s="40"/>
      <c r="S269" s="40"/>
      <c r="T269" s="40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F269" s="40"/>
      <c r="AG269" s="40"/>
      <c r="AH269" s="40"/>
      <c r="AI269" s="40"/>
      <c r="AJ269" s="40"/>
      <c r="AK269" s="40"/>
      <c r="AL269" s="40"/>
      <c r="AM269" s="40"/>
      <c r="AN269" s="40"/>
      <c r="AO269" s="40"/>
      <c r="AP269" s="40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  <c r="BO269" s="9"/>
      <c r="BP269" s="9"/>
      <c r="BQ269" s="9"/>
      <c r="BR269" s="9"/>
      <c r="BS269" s="9"/>
      <c r="BT269" s="9"/>
      <c r="BU269" s="9"/>
      <c r="BV269" s="9"/>
      <c r="BW269" s="9"/>
      <c r="BX269" s="9"/>
      <c r="BY269" s="9"/>
      <c r="BZ269" s="9"/>
      <c r="CA269" s="9"/>
      <c r="CB269" s="9"/>
      <c r="CC269" s="9"/>
      <c r="CD269" s="9"/>
      <c r="CE269" s="9"/>
      <c r="CF269" s="9"/>
      <c r="CG269" s="9"/>
      <c r="CH269" s="9"/>
      <c r="CI269" s="9"/>
      <c r="CJ269" s="9"/>
      <c r="CK269" s="9"/>
      <c r="CL269" s="9"/>
      <c r="CM269" s="9"/>
      <c r="CN269" s="9"/>
      <c r="CO269" s="9"/>
      <c r="CP269" s="9"/>
      <c r="CQ269" s="9"/>
      <c r="CR269" s="9"/>
      <c r="CS269" s="9"/>
      <c r="CT269" s="9"/>
      <c r="CU269" s="9"/>
      <c r="CV269" s="9"/>
      <c r="CW269" s="9"/>
      <c r="CX269" s="9"/>
      <c r="CY269" s="9"/>
      <c r="CZ269" s="9"/>
      <c r="DA269" s="9"/>
      <c r="DB269" s="9"/>
      <c r="DC269" s="9"/>
      <c r="DD269" s="9"/>
      <c r="DE269" s="9"/>
      <c r="DF269" s="9"/>
      <c r="DG269" s="9"/>
      <c r="DH269" s="9"/>
      <c r="DI269" s="9"/>
      <c r="DJ269" s="9"/>
      <c r="DK269" s="9"/>
      <c r="DL269" s="9"/>
      <c r="DM269" s="9"/>
      <c r="DN269" s="9"/>
      <c r="DO269" s="9"/>
      <c r="DP269" s="9"/>
      <c r="DQ269" s="9"/>
      <c r="DR269" s="9"/>
      <c r="DS269" s="9"/>
      <c r="DT269" s="9"/>
      <c r="DU269" s="9"/>
      <c r="DV269" s="9"/>
      <c r="DW269" s="9"/>
      <c r="DX269" s="9"/>
      <c r="DY269" s="9"/>
      <c r="DZ269" s="9"/>
      <c r="EA269" s="9"/>
      <c r="EB269" s="9"/>
      <c r="EC269" s="9"/>
      <c r="ED269" s="9"/>
      <c r="EE269" s="9"/>
      <c r="EF269" s="9"/>
      <c r="EG269" s="9"/>
      <c r="EH269" s="9"/>
      <c r="EI269" s="9"/>
      <c r="EJ269" s="9"/>
      <c r="EK269" s="9"/>
      <c r="EL269" s="9"/>
      <c r="EM269" s="9"/>
      <c r="EN269" s="9"/>
      <c r="EO269" s="9"/>
      <c r="EP269" s="9"/>
      <c r="EQ269" s="9"/>
      <c r="ER269" s="9"/>
      <c r="ES269" s="9"/>
      <c r="ET269" s="9"/>
      <c r="EU269" s="9"/>
      <c r="EV269" s="9"/>
    </row>
    <row r="270" spans="1:154" x14ac:dyDescent="0.35">
      <c r="A270" s="63"/>
      <c r="B270" s="59"/>
      <c r="C270" s="59"/>
      <c r="D270" s="59"/>
      <c r="E270" s="59"/>
      <c r="F270" s="59" t="s">
        <v>33</v>
      </c>
      <c r="G270" s="139" t="s">
        <v>280</v>
      </c>
      <c r="H270" s="108">
        <v>5500</v>
      </c>
      <c r="I270" s="108">
        <v>5500</v>
      </c>
      <c r="J270" s="108">
        <f t="shared" si="98"/>
        <v>0</v>
      </c>
      <c r="K270" s="105"/>
      <c r="L270" s="108">
        <v>5500</v>
      </c>
      <c r="M270" s="109">
        <v>2621</v>
      </c>
      <c r="N270" s="108">
        <v>2579</v>
      </c>
      <c r="O270" s="110">
        <f t="shared" si="99"/>
        <v>5200</v>
      </c>
      <c r="P270" s="110">
        <f t="shared" si="94"/>
        <v>300</v>
      </c>
      <c r="Q270" s="107"/>
      <c r="R270" s="40"/>
      <c r="S270" s="40"/>
      <c r="T270" s="40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F270" s="40"/>
      <c r="AG270" s="40"/>
      <c r="AH270" s="40"/>
      <c r="AI270" s="40"/>
      <c r="AJ270" s="40"/>
      <c r="AK270" s="40"/>
      <c r="AL270" s="40"/>
      <c r="AM270" s="40"/>
      <c r="AN270" s="40"/>
      <c r="AO270" s="40"/>
      <c r="AP270" s="40"/>
      <c r="AQ270" s="40"/>
      <c r="AR270" s="40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  <c r="BO270" s="9"/>
      <c r="BP270" s="9"/>
      <c r="BQ270" s="9"/>
      <c r="BR270" s="9"/>
      <c r="BS270" s="9"/>
      <c r="BT270" s="9"/>
      <c r="BU270" s="9"/>
      <c r="BV270" s="9"/>
      <c r="BW270" s="9"/>
      <c r="BX270" s="9"/>
      <c r="BY270" s="9"/>
      <c r="BZ270" s="9"/>
      <c r="CA270" s="9"/>
      <c r="CB270" s="9"/>
      <c r="CC270" s="9"/>
      <c r="CD270" s="9"/>
      <c r="CE270" s="9"/>
      <c r="CF270" s="9"/>
      <c r="CG270" s="9"/>
      <c r="CH270" s="9"/>
      <c r="CI270" s="9"/>
      <c r="CJ270" s="9"/>
      <c r="CK270" s="9"/>
      <c r="CL270" s="9"/>
      <c r="CM270" s="9"/>
      <c r="CN270" s="9"/>
      <c r="CO270" s="9"/>
      <c r="CP270" s="9"/>
      <c r="CQ270" s="9"/>
      <c r="CR270" s="9"/>
      <c r="CS270" s="9"/>
      <c r="CT270" s="9"/>
      <c r="CU270" s="9"/>
      <c r="CV270" s="9"/>
      <c r="CW270" s="9"/>
      <c r="CX270" s="9"/>
      <c r="CY270" s="9"/>
      <c r="CZ270" s="9"/>
      <c r="DA270" s="9"/>
      <c r="DB270" s="9"/>
      <c r="DC270" s="9"/>
      <c r="DD270" s="9"/>
      <c r="DE270" s="9"/>
      <c r="DF270" s="9"/>
      <c r="DG270" s="9"/>
      <c r="DH270" s="9"/>
      <c r="DI270" s="9"/>
      <c r="DJ270" s="9"/>
      <c r="DK270" s="9"/>
      <c r="DL270" s="9"/>
      <c r="DM270" s="9"/>
      <c r="DN270" s="9"/>
      <c r="DO270" s="9"/>
      <c r="DP270" s="9"/>
      <c r="DQ270" s="9"/>
      <c r="DR270" s="9"/>
      <c r="DS270" s="9"/>
      <c r="DT270" s="9"/>
      <c r="DU270" s="9"/>
      <c r="DV270" s="9"/>
      <c r="DW270" s="9"/>
      <c r="DX270" s="9"/>
      <c r="DY270" s="9"/>
      <c r="DZ270" s="9"/>
      <c r="EA270" s="9"/>
      <c r="EB270" s="9"/>
      <c r="EC270" s="9"/>
      <c r="ED270" s="9"/>
      <c r="EE270" s="9"/>
      <c r="EF270" s="9"/>
      <c r="EG270" s="9"/>
      <c r="EH270" s="9"/>
      <c r="EI270" s="9"/>
      <c r="EJ270" s="9"/>
      <c r="EK270" s="9"/>
      <c r="EL270" s="9"/>
      <c r="EM270" s="9"/>
      <c r="EN270" s="9"/>
      <c r="EO270" s="9"/>
      <c r="EP270" s="9"/>
      <c r="EQ270" s="9"/>
      <c r="ER270" s="9"/>
      <c r="ES270" s="9"/>
      <c r="ET270" s="9"/>
      <c r="EU270" s="9"/>
      <c r="EV270" s="9"/>
      <c r="EW270" s="9"/>
      <c r="EX270" s="9"/>
    </row>
    <row r="271" spans="1:154" hidden="1" x14ac:dyDescent="0.35">
      <c r="A271" s="63"/>
      <c r="B271" s="59"/>
      <c r="C271" s="59"/>
      <c r="D271" s="59"/>
      <c r="E271" s="59"/>
      <c r="F271" s="59" t="s">
        <v>124</v>
      </c>
      <c r="G271" s="139" t="s">
        <v>281</v>
      </c>
      <c r="H271" s="108"/>
      <c r="I271" s="108"/>
      <c r="J271" s="108">
        <f t="shared" si="98"/>
        <v>0</v>
      </c>
      <c r="K271" s="105"/>
      <c r="L271" s="108"/>
      <c r="M271" s="109">
        <v>0</v>
      </c>
      <c r="N271" s="108"/>
      <c r="O271" s="110">
        <f t="shared" si="99"/>
        <v>0</v>
      </c>
      <c r="P271" s="110">
        <f t="shared" si="94"/>
        <v>0</v>
      </c>
      <c r="Q271" s="107"/>
      <c r="R271" s="40"/>
      <c r="S271" s="40"/>
      <c r="T271" s="40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F271" s="40"/>
      <c r="AG271" s="40"/>
      <c r="AH271" s="40"/>
      <c r="AI271" s="40"/>
      <c r="AJ271" s="40"/>
      <c r="AK271" s="40"/>
      <c r="AL271" s="40"/>
      <c r="AM271" s="40"/>
      <c r="AN271" s="40"/>
      <c r="AO271" s="40"/>
      <c r="AP271" s="40"/>
      <c r="AQ271" s="40"/>
      <c r="AR271" s="40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  <c r="BO271" s="9"/>
      <c r="BP271" s="9"/>
      <c r="BQ271" s="9"/>
      <c r="BR271" s="9"/>
      <c r="BS271" s="9"/>
      <c r="BT271" s="9"/>
      <c r="BU271" s="9"/>
      <c r="BV271" s="9"/>
      <c r="BW271" s="9"/>
      <c r="BX271" s="9"/>
      <c r="BY271" s="9"/>
      <c r="BZ271" s="9"/>
      <c r="CA271" s="9"/>
      <c r="CB271" s="9"/>
      <c r="CC271" s="9"/>
      <c r="CD271" s="9"/>
      <c r="CE271" s="9"/>
      <c r="CF271" s="9"/>
      <c r="CG271" s="9"/>
      <c r="CH271" s="9"/>
      <c r="CI271" s="9"/>
      <c r="CJ271" s="9"/>
      <c r="CK271" s="9"/>
      <c r="CL271" s="9"/>
      <c r="CM271" s="9"/>
      <c r="CN271" s="9"/>
      <c r="CO271" s="9"/>
      <c r="CP271" s="9"/>
      <c r="CQ271" s="9"/>
      <c r="CR271" s="9"/>
      <c r="CS271" s="9"/>
      <c r="CT271" s="9"/>
      <c r="CU271" s="9"/>
      <c r="CV271" s="9"/>
      <c r="CW271" s="9"/>
      <c r="CX271" s="9"/>
      <c r="CY271" s="9"/>
      <c r="CZ271" s="9"/>
      <c r="DA271" s="9"/>
      <c r="DB271" s="9"/>
      <c r="DC271" s="9"/>
      <c r="DD271" s="9"/>
      <c r="DE271" s="9"/>
      <c r="DF271" s="9"/>
      <c r="DG271" s="9"/>
      <c r="DH271" s="9"/>
      <c r="DI271" s="9"/>
      <c r="DJ271" s="9"/>
      <c r="DK271" s="9"/>
      <c r="DL271" s="9"/>
      <c r="DM271" s="9"/>
      <c r="DN271" s="9"/>
      <c r="DO271" s="9"/>
      <c r="DP271" s="9"/>
      <c r="DQ271" s="9"/>
      <c r="DR271" s="9"/>
      <c r="DS271" s="9"/>
      <c r="DT271" s="9"/>
      <c r="DU271" s="9"/>
      <c r="DV271" s="9"/>
      <c r="DW271" s="9"/>
      <c r="DX271" s="9"/>
      <c r="DY271" s="9"/>
      <c r="DZ271" s="9"/>
      <c r="EA271" s="9"/>
      <c r="EB271" s="9"/>
      <c r="EC271" s="9"/>
      <c r="ED271" s="9"/>
      <c r="EE271" s="9"/>
      <c r="EF271" s="9"/>
      <c r="EG271" s="9"/>
      <c r="EH271" s="9"/>
      <c r="EI271" s="9"/>
      <c r="EJ271" s="9"/>
      <c r="EK271" s="9"/>
      <c r="EL271" s="9"/>
      <c r="EM271" s="9"/>
      <c r="EN271" s="9"/>
      <c r="EO271" s="9"/>
      <c r="EP271" s="9"/>
      <c r="EQ271" s="9"/>
      <c r="ER271" s="9"/>
      <c r="ES271" s="9"/>
      <c r="ET271" s="9"/>
      <c r="EU271" s="9"/>
      <c r="EV271" s="9"/>
      <c r="EW271" s="9"/>
      <c r="EX271" s="9"/>
    </row>
    <row r="272" spans="1:154" hidden="1" x14ac:dyDescent="0.35">
      <c r="A272" s="63"/>
      <c r="B272" s="59"/>
      <c r="C272" s="59"/>
      <c r="D272" s="59"/>
      <c r="E272" s="59"/>
      <c r="F272" s="59" t="s">
        <v>115</v>
      </c>
      <c r="G272" s="139" t="s">
        <v>282</v>
      </c>
      <c r="H272" s="108"/>
      <c r="I272" s="108"/>
      <c r="J272" s="108">
        <f t="shared" si="98"/>
        <v>0</v>
      </c>
      <c r="K272" s="105"/>
      <c r="L272" s="108"/>
      <c r="M272" s="109">
        <v>0</v>
      </c>
      <c r="N272" s="108"/>
      <c r="O272" s="110">
        <f t="shared" si="99"/>
        <v>0</v>
      </c>
      <c r="P272" s="110">
        <f t="shared" si="94"/>
        <v>0</v>
      </c>
      <c r="Q272" s="107"/>
      <c r="R272" s="40"/>
      <c r="S272" s="40"/>
      <c r="T272" s="40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F272" s="40"/>
      <c r="AG272" s="40"/>
      <c r="AH272" s="40"/>
      <c r="AI272" s="40"/>
      <c r="AJ272" s="40"/>
      <c r="AK272" s="40"/>
      <c r="AL272" s="40"/>
      <c r="AM272" s="40"/>
      <c r="AN272" s="40"/>
      <c r="AO272" s="40"/>
      <c r="AP272" s="40"/>
      <c r="AQ272" s="40"/>
      <c r="AR272" s="40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  <c r="BO272" s="9"/>
      <c r="BP272" s="9"/>
      <c r="BQ272" s="9"/>
      <c r="BR272" s="9"/>
      <c r="BS272" s="9"/>
      <c r="BT272" s="9"/>
      <c r="BU272" s="9"/>
      <c r="BV272" s="9"/>
      <c r="BW272" s="9"/>
      <c r="BX272" s="9"/>
      <c r="BY272" s="9"/>
      <c r="BZ272" s="9"/>
      <c r="CA272" s="9"/>
      <c r="CB272" s="9"/>
      <c r="CC272" s="9"/>
      <c r="CD272" s="9"/>
      <c r="CE272" s="9"/>
      <c r="CF272" s="9"/>
      <c r="CG272" s="9"/>
      <c r="CH272" s="9"/>
      <c r="CI272" s="9"/>
      <c r="CJ272" s="9"/>
      <c r="CK272" s="9"/>
      <c r="CL272" s="9"/>
      <c r="CM272" s="9"/>
      <c r="CN272" s="9"/>
      <c r="CO272" s="9"/>
      <c r="CP272" s="9"/>
      <c r="CQ272" s="9"/>
      <c r="CR272" s="9"/>
      <c r="CS272" s="9"/>
      <c r="CT272" s="9"/>
      <c r="CU272" s="9"/>
      <c r="CV272" s="9"/>
      <c r="CW272" s="9"/>
      <c r="CX272" s="9"/>
      <c r="CY272" s="9"/>
      <c r="CZ272" s="9"/>
      <c r="DA272" s="9"/>
      <c r="DB272" s="9"/>
      <c r="DC272" s="9"/>
      <c r="DD272" s="9"/>
      <c r="DE272" s="9"/>
      <c r="DF272" s="9"/>
      <c r="DG272" s="9"/>
      <c r="DH272" s="9"/>
      <c r="DI272" s="9"/>
      <c r="DJ272" s="9"/>
      <c r="DK272" s="9"/>
      <c r="DL272" s="9"/>
      <c r="DM272" s="9"/>
      <c r="DN272" s="9"/>
      <c r="DO272" s="9"/>
      <c r="DP272" s="9"/>
      <c r="DQ272" s="9"/>
      <c r="DR272" s="9"/>
      <c r="DS272" s="9"/>
      <c r="DT272" s="9"/>
      <c r="DU272" s="9"/>
      <c r="DV272" s="9"/>
      <c r="DW272" s="9"/>
      <c r="DX272" s="9"/>
      <c r="DY272" s="9"/>
      <c r="DZ272" s="9"/>
      <c r="EA272" s="9"/>
      <c r="EB272" s="9"/>
      <c r="EC272" s="9"/>
      <c r="ED272" s="9"/>
      <c r="EE272" s="9"/>
      <c r="EF272" s="9"/>
      <c r="EG272" s="9"/>
      <c r="EH272" s="9"/>
      <c r="EI272" s="9"/>
      <c r="EJ272" s="9"/>
      <c r="EK272" s="9"/>
      <c r="EL272" s="9"/>
      <c r="EM272" s="9"/>
      <c r="EN272" s="9"/>
      <c r="EO272" s="9"/>
      <c r="EP272" s="9"/>
      <c r="EQ272" s="9"/>
      <c r="ER272" s="9"/>
      <c r="ES272" s="9"/>
      <c r="ET272" s="9"/>
      <c r="EU272" s="9"/>
      <c r="EV272" s="9"/>
      <c r="EW272" s="9"/>
      <c r="EX272" s="9"/>
    </row>
    <row r="273" spans="1:154" hidden="1" x14ac:dyDescent="0.35">
      <c r="A273" s="63"/>
      <c r="B273" s="59"/>
      <c r="C273" s="59"/>
      <c r="D273" s="59"/>
      <c r="E273" s="59"/>
      <c r="F273" s="59" t="s">
        <v>38</v>
      </c>
      <c r="G273" s="139" t="s">
        <v>283</v>
      </c>
      <c r="H273" s="108"/>
      <c r="I273" s="108"/>
      <c r="J273" s="108">
        <f t="shared" si="98"/>
        <v>0</v>
      </c>
      <c r="K273" s="105"/>
      <c r="L273" s="108"/>
      <c r="M273" s="109">
        <v>0</v>
      </c>
      <c r="N273" s="108"/>
      <c r="O273" s="110">
        <f t="shared" si="99"/>
        <v>0</v>
      </c>
      <c r="P273" s="110">
        <f t="shared" si="94"/>
        <v>0</v>
      </c>
      <c r="Q273" s="107"/>
      <c r="R273" s="40"/>
      <c r="S273" s="40"/>
      <c r="T273" s="40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F273" s="40"/>
      <c r="AG273" s="40"/>
      <c r="AH273" s="40"/>
      <c r="AI273" s="40"/>
      <c r="AJ273" s="40"/>
      <c r="AK273" s="40"/>
      <c r="AL273" s="40"/>
      <c r="AM273" s="40"/>
      <c r="AN273" s="40"/>
      <c r="AO273" s="40"/>
      <c r="AP273" s="40"/>
      <c r="AQ273" s="40"/>
      <c r="AR273" s="40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  <c r="BO273" s="9"/>
      <c r="BP273" s="9"/>
      <c r="BQ273" s="9"/>
      <c r="BR273" s="9"/>
      <c r="BS273" s="9"/>
      <c r="BT273" s="9"/>
      <c r="BU273" s="9"/>
      <c r="BV273" s="9"/>
      <c r="BW273" s="9"/>
      <c r="BX273" s="9"/>
      <c r="BY273" s="9"/>
      <c r="BZ273" s="9"/>
      <c r="CA273" s="9"/>
      <c r="CB273" s="9"/>
      <c r="CC273" s="9"/>
      <c r="CD273" s="9"/>
      <c r="CE273" s="9"/>
      <c r="CF273" s="9"/>
      <c r="CG273" s="9"/>
      <c r="CH273" s="9"/>
      <c r="CI273" s="9"/>
      <c r="CJ273" s="9"/>
      <c r="CK273" s="9"/>
      <c r="CL273" s="9"/>
      <c r="CM273" s="9"/>
      <c r="CN273" s="9"/>
      <c r="CO273" s="9"/>
      <c r="CP273" s="9"/>
      <c r="CQ273" s="9"/>
      <c r="CR273" s="9"/>
      <c r="CS273" s="9"/>
      <c r="CT273" s="9"/>
      <c r="CU273" s="9"/>
      <c r="CV273" s="9"/>
      <c r="CW273" s="9"/>
      <c r="CX273" s="9"/>
      <c r="CY273" s="9"/>
      <c r="CZ273" s="9"/>
      <c r="DA273" s="9"/>
      <c r="DB273" s="9"/>
      <c r="DC273" s="9"/>
      <c r="DD273" s="9"/>
      <c r="DE273" s="9"/>
      <c r="DF273" s="9"/>
      <c r="DG273" s="9"/>
      <c r="DH273" s="9"/>
      <c r="DI273" s="9"/>
      <c r="DJ273" s="9"/>
      <c r="DK273" s="9"/>
      <c r="DL273" s="9"/>
      <c r="DM273" s="9"/>
      <c r="DN273" s="9"/>
      <c r="DO273" s="9"/>
      <c r="DP273" s="9"/>
      <c r="DQ273" s="9"/>
      <c r="DR273" s="9"/>
      <c r="DS273" s="9"/>
      <c r="DT273" s="9"/>
      <c r="DU273" s="9"/>
      <c r="DV273" s="9"/>
      <c r="DW273" s="9"/>
      <c r="DX273" s="9"/>
      <c r="DY273" s="9"/>
      <c r="DZ273" s="9"/>
      <c r="EA273" s="9"/>
      <c r="EB273" s="9"/>
      <c r="EC273" s="9"/>
      <c r="ED273" s="9"/>
      <c r="EE273" s="9"/>
      <c r="EF273" s="9"/>
      <c r="EG273" s="9"/>
      <c r="EH273" s="9"/>
      <c r="EI273" s="9"/>
      <c r="EJ273" s="9"/>
      <c r="EK273" s="9"/>
      <c r="EL273" s="9"/>
      <c r="EM273" s="9"/>
      <c r="EN273" s="9"/>
      <c r="EO273" s="9"/>
      <c r="EP273" s="9"/>
      <c r="EQ273" s="9"/>
      <c r="ER273" s="9"/>
      <c r="ES273" s="9"/>
      <c r="ET273" s="9"/>
      <c r="EU273" s="9"/>
      <c r="EV273" s="9"/>
      <c r="EW273" s="9"/>
      <c r="EX273" s="9"/>
    </row>
    <row r="274" spans="1:154" hidden="1" x14ac:dyDescent="0.35">
      <c r="A274" s="63"/>
      <c r="B274" s="59"/>
      <c r="C274" s="59"/>
      <c r="D274" s="59"/>
      <c r="E274" s="59"/>
      <c r="F274" s="59">
        <v>10</v>
      </c>
      <c r="G274" s="139" t="s">
        <v>284</v>
      </c>
      <c r="H274" s="108"/>
      <c r="I274" s="108"/>
      <c r="J274" s="108">
        <f t="shared" si="98"/>
        <v>0</v>
      </c>
      <c r="K274" s="105"/>
      <c r="L274" s="108"/>
      <c r="M274" s="109">
        <v>0</v>
      </c>
      <c r="N274" s="108"/>
      <c r="O274" s="110">
        <f t="shared" si="99"/>
        <v>0</v>
      </c>
      <c r="P274" s="110">
        <f t="shared" si="94"/>
        <v>0</v>
      </c>
      <c r="Q274" s="107"/>
      <c r="R274" s="40"/>
      <c r="S274" s="40"/>
      <c r="T274" s="40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F274" s="40"/>
      <c r="AG274" s="40"/>
      <c r="AH274" s="40"/>
      <c r="AI274" s="40"/>
      <c r="AJ274" s="40"/>
      <c r="AK274" s="40"/>
      <c r="AL274" s="40"/>
      <c r="AM274" s="40"/>
      <c r="AN274" s="40"/>
      <c r="AO274" s="40"/>
      <c r="AP274" s="40"/>
      <c r="AQ274" s="40"/>
      <c r="AR274" s="40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  <c r="BO274" s="9"/>
      <c r="BP274" s="9"/>
      <c r="BQ274" s="9"/>
      <c r="BR274" s="9"/>
      <c r="BS274" s="9"/>
      <c r="BT274" s="9"/>
      <c r="BU274" s="9"/>
      <c r="BV274" s="9"/>
      <c r="BW274" s="9"/>
      <c r="BX274" s="9"/>
      <c r="BY274" s="9"/>
      <c r="BZ274" s="9"/>
      <c r="CA274" s="9"/>
      <c r="CB274" s="9"/>
      <c r="CC274" s="9"/>
      <c r="CD274" s="9"/>
      <c r="CE274" s="9"/>
      <c r="CF274" s="9"/>
      <c r="CG274" s="9"/>
      <c r="CH274" s="9"/>
      <c r="CI274" s="9"/>
      <c r="CJ274" s="9"/>
      <c r="CK274" s="9"/>
      <c r="CL274" s="9"/>
      <c r="CM274" s="9"/>
      <c r="CN274" s="9"/>
      <c r="CO274" s="9"/>
      <c r="CP274" s="9"/>
      <c r="CQ274" s="9"/>
      <c r="CR274" s="9"/>
      <c r="CS274" s="9"/>
      <c r="CT274" s="9"/>
      <c r="CU274" s="9"/>
      <c r="CV274" s="9"/>
      <c r="CW274" s="9"/>
      <c r="CX274" s="9"/>
      <c r="CY274" s="9"/>
      <c r="CZ274" s="9"/>
      <c r="DA274" s="9"/>
      <c r="DB274" s="9"/>
      <c r="DC274" s="9"/>
      <c r="DD274" s="9"/>
      <c r="DE274" s="9"/>
      <c r="DF274" s="9"/>
      <c r="DG274" s="9"/>
      <c r="DH274" s="9"/>
      <c r="DI274" s="9"/>
      <c r="DJ274" s="9"/>
      <c r="DK274" s="9"/>
      <c r="DL274" s="9"/>
      <c r="DM274" s="9"/>
      <c r="DN274" s="9"/>
      <c r="DO274" s="9"/>
      <c r="DP274" s="9"/>
      <c r="DQ274" s="9"/>
      <c r="DR274" s="9"/>
      <c r="DS274" s="9"/>
      <c r="DT274" s="9"/>
      <c r="DU274" s="9"/>
      <c r="DV274" s="9"/>
      <c r="DW274" s="9"/>
      <c r="DX274" s="9"/>
      <c r="DY274" s="9"/>
      <c r="DZ274" s="9"/>
      <c r="EA274" s="9"/>
      <c r="EB274" s="9"/>
      <c r="EC274" s="9"/>
      <c r="ED274" s="9"/>
      <c r="EE274" s="9"/>
      <c r="EF274" s="9"/>
      <c r="EG274" s="9"/>
      <c r="EH274" s="9"/>
      <c r="EI274" s="9"/>
      <c r="EJ274" s="9"/>
      <c r="EK274" s="9"/>
      <c r="EL274" s="9"/>
      <c r="EM274" s="9"/>
      <c r="EN274" s="9"/>
      <c r="EO274" s="9"/>
      <c r="EP274" s="9"/>
      <c r="EQ274" s="9"/>
      <c r="ER274" s="9"/>
      <c r="ES274" s="9"/>
      <c r="ET274" s="9"/>
      <c r="EU274" s="9"/>
      <c r="EV274" s="9"/>
      <c r="EW274" s="9"/>
      <c r="EX274" s="9"/>
    </row>
    <row r="275" spans="1:154" hidden="1" x14ac:dyDescent="0.35">
      <c r="A275" s="63"/>
      <c r="B275" s="59"/>
      <c r="C275" s="59"/>
      <c r="D275" s="59"/>
      <c r="E275" s="59"/>
      <c r="F275" s="59">
        <v>11</v>
      </c>
      <c r="G275" s="139" t="s">
        <v>285</v>
      </c>
      <c r="H275" s="108"/>
      <c r="I275" s="108"/>
      <c r="J275" s="108">
        <f t="shared" si="98"/>
        <v>0</v>
      </c>
      <c r="K275" s="105"/>
      <c r="L275" s="108"/>
      <c r="M275" s="109">
        <v>0</v>
      </c>
      <c r="N275" s="108"/>
      <c r="O275" s="110">
        <f t="shared" si="99"/>
        <v>0</v>
      </c>
      <c r="P275" s="110">
        <f t="shared" si="94"/>
        <v>0</v>
      </c>
      <c r="Q275" s="107"/>
      <c r="R275" s="40"/>
      <c r="S275" s="40"/>
      <c r="T275" s="40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F275" s="40"/>
      <c r="AG275" s="40"/>
      <c r="AH275" s="40"/>
      <c r="AI275" s="40"/>
      <c r="AJ275" s="40"/>
      <c r="AK275" s="40"/>
      <c r="AL275" s="40"/>
      <c r="AM275" s="40"/>
      <c r="AN275" s="40"/>
      <c r="AO275" s="40"/>
      <c r="AP275" s="40"/>
      <c r="AQ275" s="40"/>
      <c r="AR275" s="40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  <c r="BK275" s="9"/>
      <c r="BL275" s="9"/>
      <c r="BM275" s="9"/>
      <c r="BN275" s="9"/>
      <c r="BO275" s="9"/>
      <c r="BP275" s="9"/>
      <c r="BQ275" s="9"/>
      <c r="BR275" s="9"/>
      <c r="BS275" s="9"/>
      <c r="BT275" s="9"/>
      <c r="BU275" s="9"/>
      <c r="BV275" s="9"/>
      <c r="BW275" s="9"/>
      <c r="BX275" s="9"/>
      <c r="BY275" s="9"/>
      <c r="BZ275" s="9"/>
      <c r="CA275" s="9"/>
      <c r="CB275" s="9"/>
      <c r="CC275" s="9"/>
      <c r="CD275" s="9"/>
      <c r="CE275" s="9"/>
      <c r="CF275" s="9"/>
      <c r="CG275" s="9"/>
      <c r="CH275" s="9"/>
      <c r="CI275" s="9"/>
      <c r="CJ275" s="9"/>
      <c r="CK275" s="9"/>
      <c r="CL275" s="9"/>
      <c r="CM275" s="9"/>
      <c r="CN275" s="9"/>
      <c r="CO275" s="9"/>
      <c r="CP275" s="9"/>
      <c r="CQ275" s="9"/>
      <c r="CR275" s="9"/>
      <c r="CS275" s="9"/>
      <c r="CT275" s="9"/>
      <c r="CU275" s="9"/>
      <c r="CV275" s="9"/>
      <c r="CW275" s="9"/>
      <c r="CX275" s="9"/>
      <c r="CY275" s="9"/>
      <c r="CZ275" s="9"/>
      <c r="DA275" s="9"/>
      <c r="DB275" s="9"/>
      <c r="DC275" s="9"/>
      <c r="DD275" s="9"/>
      <c r="DE275" s="9"/>
      <c r="DF275" s="9"/>
      <c r="DG275" s="9"/>
      <c r="DH275" s="9"/>
      <c r="DI275" s="9"/>
      <c r="DJ275" s="9"/>
      <c r="DK275" s="9"/>
      <c r="DL275" s="9"/>
      <c r="DM275" s="9"/>
      <c r="DN275" s="9"/>
      <c r="DO275" s="9"/>
      <c r="DP275" s="9"/>
      <c r="DQ275" s="9"/>
      <c r="DR275" s="9"/>
      <c r="DS275" s="9"/>
      <c r="DT275" s="9"/>
      <c r="DU275" s="9"/>
      <c r="DV275" s="9"/>
      <c r="DW275" s="9"/>
      <c r="DX275" s="9"/>
      <c r="DY275" s="9"/>
      <c r="DZ275" s="9"/>
      <c r="EA275" s="9"/>
      <c r="EB275" s="9"/>
      <c r="EC275" s="9"/>
      <c r="ED275" s="9"/>
      <c r="EE275" s="9"/>
      <c r="EF275" s="9"/>
      <c r="EG275" s="9"/>
      <c r="EH275" s="9"/>
      <c r="EI275" s="9"/>
      <c r="EJ275" s="9"/>
      <c r="EK275" s="9"/>
      <c r="EL275" s="9"/>
      <c r="EM275" s="9"/>
      <c r="EN275" s="9"/>
      <c r="EO275" s="9"/>
      <c r="EP275" s="9"/>
      <c r="EQ275" s="9"/>
      <c r="ER275" s="9"/>
      <c r="ES275" s="9"/>
      <c r="ET275" s="9"/>
      <c r="EU275" s="9"/>
      <c r="EV275" s="9"/>
      <c r="EW275" s="9"/>
      <c r="EX275" s="9"/>
    </row>
    <row r="276" spans="1:154" ht="45" x14ac:dyDescent="0.35">
      <c r="A276" s="63"/>
      <c r="B276" s="59"/>
      <c r="C276" s="59"/>
      <c r="D276" s="59"/>
      <c r="E276" s="59"/>
      <c r="F276" s="59">
        <v>12</v>
      </c>
      <c r="G276" s="66" t="s">
        <v>167</v>
      </c>
      <c r="H276" s="108">
        <v>22100</v>
      </c>
      <c r="I276" s="108">
        <v>22100</v>
      </c>
      <c r="J276" s="108">
        <f t="shared" si="98"/>
        <v>0</v>
      </c>
      <c r="K276" s="105">
        <f t="shared" si="97"/>
        <v>100</v>
      </c>
      <c r="L276" s="108">
        <v>22100</v>
      </c>
      <c r="M276" s="109">
        <v>17664</v>
      </c>
      <c r="N276" s="108">
        <v>0</v>
      </c>
      <c r="O276" s="110">
        <f t="shared" si="99"/>
        <v>17664</v>
      </c>
      <c r="P276" s="110">
        <f t="shared" si="94"/>
        <v>4436</v>
      </c>
      <c r="Q276" s="107">
        <f t="shared" si="95"/>
        <v>79.930000000000007</v>
      </c>
      <c r="R276" s="40"/>
      <c r="S276" s="40"/>
      <c r="T276" s="40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F276" s="40"/>
      <c r="AG276" s="40"/>
      <c r="AH276" s="40"/>
      <c r="AI276" s="40"/>
      <c r="AJ276" s="40"/>
      <c r="AK276" s="40"/>
      <c r="AL276" s="40"/>
      <c r="AM276" s="40"/>
      <c r="AN276" s="40"/>
      <c r="AO276" s="40"/>
      <c r="AP276" s="40"/>
      <c r="AQ276" s="40"/>
      <c r="AR276" s="40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  <c r="BM276" s="9"/>
      <c r="BN276" s="9"/>
      <c r="BO276" s="9"/>
      <c r="BP276" s="9"/>
      <c r="BQ276" s="9"/>
      <c r="BR276" s="9"/>
      <c r="BS276" s="9"/>
      <c r="BT276" s="9"/>
      <c r="BU276" s="9"/>
      <c r="BV276" s="9"/>
      <c r="BW276" s="9"/>
      <c r="BX276" s="9"/>
      <c r="BY276" s="9"/>
      <c r="BZ276" s="9"/>
      <c r="CA276" s="9"/>
      <c r="CB276" s="9"/>
      <c r="CC276" s="9"/>
      <c r="CD276" s="9"/>
      <c r="CE276" s="9"/>
      <c r="CF276" s="9"/>
      <c r="CG276" s="9"/>
      <c r="CH276" s="9"/>
      <c r="CI276" s="9"/>
      <c r="CJ276" s="9"/>
      <c r="CK276" s="9"/>
      <c r="CL276" s="9"/>
      <c r="CM276" s="9"/>
      <c r="CN276" s="9"/>
      <c r="CO276" s="9"/>
      <c r="CP276" s="9"/>
      <c r="CQ276" s="9"/>
      <c r="CR276" s="9"/>
      <c r="CS276" s="9"/>
      <c r="CT276" s="9"/>
      <c r="CU276" s="9"/>
      <c r="CV276" s="9"/>
      <c r="CW276" s="9"/>
      <c r="CX276" s="9"/>
      <c r="CY276" s="9"/>
      <c r="CZ276" s="9"/>
      <c r="DA276" s="9"/>
      <c r="DB276" s="9"/>
      <c r="DC276" s="9"/>
      <c r="DD276" s="9"/>
      <c r="DE276" s="9"/>
      <c r="DF276" s="9"/>
      <c r="DG276" s="9"/>
      <c r="DH276" s="9"/>
      <c r="DI276" s="9"/>
      <c r="DJ276" s="9"/>
      <c r="DK276" s="9"/>
      <c r="DL276" s="9"/>
      <c r="DM276" s="9"/>
      <c r="DN276" s="9"/>
      <c r="DO276" s="9"/>
      <c r="DP276" s="9"/>
      <c r="DQ276" s="9"/>
      <c r="DR276" s="9"/>
      <c r="DS276" s="9"/>
      <c r="DT276" s="9"/>
      <c r="DU276" s="9"/>
      <c r="DV276" s="9"/>
      <c r="DW276" s="9"/>
      <c r="DX276" s="9"/>
      <c r="DY276" s="9"/>
      <c r="DZ276" s="9"/>
      <c r="EA276" s="9"/>
      <c r="EB276" s="9"/>
      <c r="EC276" s="9"/>
      <c r="ED276" s="9"/>
      <c r="EE276" s="9"/>
      <c r="EF276" s="9"/>
      <c r="EG276" s="9"/>
      <c r="EH276" s="9"/>
      <c r="EI276" s="9"/>
      <c r="EJ276" s="9"/>
      <c r="EK276" s="9"/>
      <c r="EL276" s="9"/>
      <c r="EM276" s="9"/>
      <c r="EN276" s="9"/>
      <c r="EO276" s="9"/>
      <c r="EP276" s="9"/>
      <c r="EQ276" s="9"/>
      <c r="ER276" s="9"/>
      <c r="ES276" s="9"/>
      <c r="ET276" s="9"/>
      <c r="EU276" s="9"/>
      <c r="EV276" s="9"/>
      <c r="EW276" s="9"/>
      <c r="EX276" s="9"/>
    </row>
    <row r="277" spans="1:154" x14ac:dyDescent="0.35">
      <c r="A277" s="63"/>
      <c r="B277" s="59"/>
      <c r="C277" s="59"/>
      <c r="D277" s="59"/>
      <c r="E277" s="59"/>
      <c r="F277" s="59">
        <v>13</v>
      </c>
      <c r="G277" s="66" t="s">
        <v>168</v>
      </c>
      <c r="H277" s="108">
        <v>100</v>
      </c>
      <c r="I277" s="108">
        <v>100</v>
      </c>
      <c r="J277" s="108">
        <f t="shared" si="98"/>
        <v>0</v>
      </c>
      <c r="K277" s="105">
        <f t="shared" si="97"/>
        <v>100</v>
      </c>
      <c r="L277" s="108">
        <v>100</v>
      </c>
      <c r="M277" s="109">
        <v>0</v>
      </c>
      <c r="N277" s="108"/>
      <c r="O277" s="110">
        <f t="shared" si="99"/>
        <v>0</v>
      </c>
      <c r="P277" s="110">
        <f t="shared" si="94"/>
        <v>100</v>
      </c>
      <c r="Q277" s="107">
        <f t="shared" si="95"/>
        <v>0</v>
      </c>
      <c r="R277" s="40"/>
      <c r="S277" s="40"/>
      <c r="T277" s="40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F277" s="40"/>
      <c r="AG277" s="40"/>
      <c r="AH277" s="40"/>
      <c r="AI277" s="40"/>
      <c r="AJ277" s="40"/>
      <c r="AK277" s="40"/>
      <c r="AL277" s="40"/>
      <c r="AM277" s="40"/>
      <c r="AN277" s="40"/>
      <c r="AO277" s="40"/>
      <c r="AP277" s="40"/>
      <c r="AQ277" s="40"/>
      <c r="AR277" s="40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  <c r="BO277" s="9"/>
      <c r="BP277" s="9"/>
      <c r="BQ277" s="9"/>
      <c r="BR277" s="9"/>
      <c r="BS277" s="9"/>
      <c r="BT277" s="9"/>
      <c r="BU277" s="9"/>
      <c r="BV277" s="9"/>
      <c r="BW277" s="9"/>
      <c r="BX277" s="9"/>
      <c r="BY277" s="9"/>
      <c r="BZ277" s="9"/>
      <c r="CA277" s="9"/>
      <c r="CB277" s="9"/>
      <c r="CC277" s="9"/>
      <c r="CD277" s="9"/>
      <c r="CE277" s="9"/>
      <c r="CF277" s="9"/>
      <c r="CG277" s="9"/>
      <c r="CH277" s="9"/>
      <c r="CI277" s="9"/>
      <c r="CJ277" s="9"/>
      <c r="CK277" s="9"/>
      <c r="CL277" s="9"/>
      <c r="CM277" s="9"/>
      <c r="CN277" s="9"/>
      <c r="CO277" s="9"/>
      <c r="CP277" s="9"/>
      <c r="CQ277" s="9"/>
      <c r="CR277" s="9"/>
      <c r="CS277" s="9"/>
      <c r="CT277" s="9"/>
      <c r="CU277" s="9"/>
      <c r="CV277" s="9"/>
      <c r="CW277" s="9"/>
      <c r="CX277" s="9"/>
      <c r="CY277" s="9"/>
      <c r="CZ277" s="9"/>
      <c r="DA277" s="9"/>
      <c r="DB277" s="9"/>
      <c r="DC277" s="9"/>
      <c r="DD277" s="9"/>
      <c r="DE277" s="9"/>
      <c r="DF277" s="9"/>
      <c r="DG277" s="9"/>
      <c r="DH277" s="9"/>
      <c r="DI277" s="9"/>
      <c r="DJ277" s="9"/>
      <c r="DK277" s="9"/>
      <c r="DL277" s="9"/>
      <c r="DM277" s="9"/>
      <c r="DN277" s="9"/>
      <c r="DO277" s="9"/>
      <c r="DP277" s="9"/>
      <c r="DQ277" s="9"/>
      <c r="DR277" s="9"/>
      <c r="DS277" s="9"/>
      <c r="DT277" s="9"/>
      <c r="DU277" s="9"/>
      <c r="DV277" s="9"/>
      <c r="DW277" s="9"/>
      <c r="DX277" s="9"/>
      <c r="DY277" s="9"/>
      <c r="DZ277" s="9"/>
      <c r="EA277" s="9"/>
      <c r="EB277" s="9"/>
      <c r="EC277" s="9"/>
      <c r="ED277" s="9"/>
      <c r="EE277" s="9"/>
      <c r="EF277" s="9"/>
      <c r="EG277" s="9"/>
      <c r="EH277" s="9"/>
      <c r="EI277" s="9"/>
      <c r="EJ277" s="9"/>
      <c r="EK277" s="9"/>
      <c r="EL277" s="9"/>
      <c r="EM277" s="9"/>
      <c r="EN277" s="9"/>
      <c r="EO277" s="9"/>
      <c r="EP277" s="9"/>
      <c r="EQ277" s="9"/>
      <c r="ER277" s="9"/>
      <c r="ES277" s="9"/>
      <c r="ET277" s="9"/>
      <c r="EU277" s="9"/>
      <c r="EV277" s="9"/>
      <c r="EW277" s="9"/>
      <c r="EX277" s="9"/>
    </row>
    <row r="278" spans="1:154" x14ac:dyDescent="0.35">
      <c r="A278" s="63"/>
      <c r="B278" s="59"/>
      <c r="C278" s="59"/>
      <c r="D278" s="59"/>
      <c r="E278" s="59"/>
      <c r="F278" s="59">
        <v>14</v>
      </c>
      <c r="G278" s="66" t="s">
        <v>271</v>
      </c>
      <c r="H278" s="108"/>
      <c r="I278" s="108"/>
      <c r="J278" s="108">
        <f t="shared" si="98"/>
        <v>0</v>
      </c>
      <c r="K278" s="105"/>
      <c r="L278" s="108"/>
      <c r="M278" s="109">
        <v>0</v>
      </c>
      <c r="N278" s="108"/>
      <c r="O278" s="110">
        <f t="shared" si="99"/>
        <v>0</v>
      </c>
      <c r="P278" s="110">
        <f t="shared" si="94"/>
        <v>0</v>
      </c>
      <c r="Q278" s="107"/>
      <c r="R278" s="40"/>
      <c r="S278" s="40"/>
      <c r="T278" s="40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F278" s="40"/>
      <c r="AG278" s="40"/>
      <c r="AH278" s="40"/>
      <c r="AI278" s="40"/>
      <c r="AJ278" s="40"/>
      <c r="AK278" s="40"/>
      <c r="AL278" s="40"/>
      <c r="AM278" s="40"/>
      <c r="AN278" s="40"/>
      <c r="AO278" s="40"/>
      <c r="AP278" s="40"/>
      <c r="AQ278" s="40"/>
      <c r="AR278" s="40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  <c r="BO278" s="9"/>
      <c r="BP278" s="9"/>
      <c r="BQ278" s="9"/>
      <c r="BR278" s="9"/>
      <c r="BS278" s="9"/>
      <c r="BT278" s="9"/>
      <c r="BU278" s="9"/>
      <c r="BV278" s="9"/>
      <c r="BW278" s="9"/>
      <c r="BX278" s="9"/>
      <c r="BY278" s="9"/>
      <c r="BZ278" s="9"/>
      <c r="CA278" s="9"/>
      <c r="CB278" s="9"/>
      <c r="CC278" s="9"/>
      <c r="CD278" s="9"/>
      <c r="CE278" s="9"/>
      <c r="CF278" s="9"/>
      <c r="CG278" s="9"/>
      <c r="CH278" s="9"/>
      <c r="CI278" s="9"/>
      <c r="CJ278" s="9"/>
      <c r="CK278" s="9"/>
      <c r="CL278" s="9"/>
      <c r="CM278" s="9"/>
      <c r="CN278" s="9"/>
      <c r="CO278" s="9"/>
      <c r="CP278" s="9"/>
      <c r="CQ278" s="9"/>
      <c r="CR278" s="9"/>
      <c r="CS278" s="9"/>
      <c r="CT278" s="9"/>
      <c r="CU278" s="9"/>
      <c r="CV278" s="9"/>
      <c r="CW278" s="9"/>
      <c r="CX278" s="9"/>
      <c r="CY278" s="9"/>
      <c r="CZ278" s="9"/>
      <c r="DA278" s="9"/>
      <c r="DB278" s="9"/>
      <c r="DC278" s="9"/>
      <c r="DD278" s="9"/>
      <c r="DE278" s="9"/>
      <c r="DF278" s="9"/>
      <c r="DG278" s="9"/>
      <c r="DH278" s="9"/>
      <c r="DI278" s="9"/>
      <c r="DJ278" s="9"/>
      <c r="DK278" s="9"/>
      <c r="DL278" s="9"/>
      <c r="DM278" s="9"/>
      <c r="DN278" s="9"/>
      <c r="DO278" s="9"/>
      <c r="DP278" s="9"/>
      <c r="DQ278" s="9"/>
      <c r="DR278" s="9"/>
      <c r="DS278" s="9"/>
      <c r="DT278" s="9"/>
      <c r="DU278" s="9"/>
      <c r="DV278" s="9"/>
      <c r="DW278" s="9"/>
      <c r="DX278" s="9"/>
      <c r="DY278" s="9"/>
      <c r="DZ278" s="9"/>
      <c r="EA278" s="9"/>
      <c r="EB278" s="9"/>
      <c r="EC278" s="9"/>
      <c r="ED278" s="9"/>
      <c r="EE278" s="9"/>
      <c r="EF278" s="9"/>
      <c r="EG278" s="9"/>
      <c r="EH278" s="9"/>
      <c r="EI278" s="9"/>
      <c r="EJ278" s="9"/>
      <c r="EK278" s="9"/>
      <c r="EL278" s="9"/>
      <c r="EM278" s="9"/>
      <c r="EN278" s="9"/>
      <c r="EO278" s="9"/>
      <c r="EP278" s="9"/>
      <c r="EQ278" s="9"/>
      <c r="ER278" s="9"/>
      <c r="ES278" s="9"/>
      <c r="ET278" s="9"/>
      <c r="EU278" s="9"/>
      <c r="EV278" s="9"/>
      <c r="EW278" s="9"/>
      <c r="EX278" s="9"/>
    </row>
    <row r="279" spans="1:154" ht="45" hidden="1" x14ac:dyDescent="0.35">
      <c r="A279" s="63"/>
      <c r="B279" s="59"/>
      <c r="C279" s="59"/>
      <c r="D279" s="59"/>
      <c r="E279" s="59"/>
      <c r="F279" s="59">
        <v>15</v>
      </c>
      <c r="G279" s="66" t="s">
        <v>410</v>
      </c>
      <c r="H279" s="108"/>
      <c r="I279" s="108"/>
      <c r="J279" s="108">
        <f t="shared" si="98"/>
        <v>0</v>
      </c>
      <c r="K279" s="105"/>
      <c r="L279" s="108"/>
      <c r="M279" s="109">
        <v>0</v>
      </c>
      <c r="N279" s="108"/>
      <c r="O279" s="110">
        <f t="shared" si="99"/>
        <v>0</v>
      </c>
      <c r="P279" s="110">
        <f t="shared" si="94"/>
        <v>0</v>
      </c>
      <c r="Q279" s="107"/>
      <c r="R279" s="40"/>
      <c r="S279" s="40"/>
      <c r="T279" s="40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F279" s="40"/>
      <c r="AG279" s="40"/>
      <c r="AH279" s="40"/>
      <c r="AI279" s="40"/>
      <c r="AJ279" s="40"/>
      <c r="AK279" s="40"/>
      <c r="AL279" s="40"/>
      <c r="AM279" s="40"/>
      <c r="AN279" s="40"/>
      <c r="AO279" s="40"/>
      <c r="AP279" s="40"/>
      <c r="AQ279" s="40"/>
      <c r="AR279" s="40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  <c r="BL279" s="9"/>
      <c r="BM279" s="9"/>
      <c r="BN279" s="9"/>
      <c r="BO279" s="9"/>
      <c r="BP279" s="9"/>
      <c r="BQ279" s="9"/>
      <c r="BR279" s="9"/>
      <c r="BS279" s="9"/>
      <c r="BT279" s="9"/>
      <c r="BU279" s="9"/>
      <c r="BV279" s="9"/>
      <c r="BW279" s="9"/>
      <c r="BX279" s="9"/>
      <c r="BY279" s="9"/>
      <c r="BZ279" s="9"/>
      <c r="CA279" s="9"/>
      <c r="CB279" s="9"/>
      <c r="CC279" s="9"/>
      <c r="CD279" s="9"/>
      <c r="CE279" s="9"/>
      <c r="CF279" s="9"/>
      <c r="CG279" s="9"/>
      <c r="CH279" s="9"/>
      <c r="CI279" s="9"/>
      <c r="CJ279" s="9"/>
      <c r="CK279" s="9"/>
      <c r="CL279" s="9"/>
      <c r="CM279" s="9"/>
      <c r="CN279" s="9"/>
      <c r="CO279" s="9"/>
      <c r="CP279" s="9"/>
      <c r="CQ279" s="9"/>
      <c r="CR279" s="9"/>
      <c r="CS279" s="9"/>
      <c r="CT279" s="9"/>
      <c r="CU279" s="9"/>
      <c r="CV279" s="9"/>
      <c r="CW279" s="9"/>
      <c r="CX279" s="9"/>
      <c r="CY279" s="9"/>
      <c r="CZ279" s="9"/>
      <c r="DA279" s="9"/>
      <c r="DB279" s="9"/>
      <c r="DC279" s="9"/>
      <c r="DD279" s="9"/>
      <c r="DE279" s="9"/>
      <c r="DF279" s="9"/>
      <c r="DG279" s="9"/>
      <c r="DH279" s="9"/>
      <c r="DI279" s="9"/>
      <c r="DJ279" s="9"/>
      <c r="DK279" s="9"/>
      <c r="DL279" s="9"/>
      <c r="DM279" s="9"/>
      <c r="DN279" s="9"/>
      <c r="DO279" s="9"/>
      <c r="DP279" s="9"/>
      <c r="DQ279" s="9"/>
      <c r="DR279" s="9"/>
      <c r="DS279" s="9"/>
      <c r="DT279" s="9"/>
      <c r="DU279" s="9"/>
      <c r="DV279" s="9"/>
      <c r="DW279" s="9"/>
      <c r="DX279" s="9"/>
      <c r="DY279" s="9"/>
      <c r="DZ279" s="9"/>
      <c r="EA279" s="9"/>
      <c r="EB279" s="9"/>
      <c r="EC279" s="9"/>
      <c r="ED279" s="9"/>
      <c r="EE279" s="9"/>
      <c r="EF279" s="9"/>
      <c r="EG279" s="9"/>
      <c r="EH279" s="9"/>
      <c r="EI279" s="9"/>
      <c r="EJ279" s="9"/>
      <c r="EK279" s="9"/>
      <c r="EL279" s="9"/>
      <c r="EM279" s="9"/>
      <c r="EN279" s="9"/>
      <c r="EO279" s="9"/>
      <c r="EP279" s="9"/>
      <c r="EQ279" s="9"/>
      <c r="ER279" s="9"/>
      <c r="ES279" s="9"/>
      <c r="ET279" s="9"/>
      <c r="EU279" s="9"/>
      <c r="EV279" s="9"/>
      <c r="EW279" s="9"/>
      <c r="EX279" s="9"/>
    </row>
    <row r="280" spans="1:154" x14ac:dyDescent="0.35">
      <c r="A280" s="63"/>
      <c r="B280" s="59"/>
      <c r="C280" s="59"/>
      <c r="D280" s="59"/>
      <c r="E280" s="59"/>
      <c r="F280" s="59">
        <v>17</v>
      </c>
      <c r="G280" s="66" t="s">
        <v>273</v>
      </c>
      <c r="H280" s="108">
        <v>11100</v>
      </c>
      <c r="I280" s="108">
        <v>11100</v>
      </c>
      <c r="J280" s="108">
        <f t="shared" si="98"/>
        <v>0</v>
      </c>
      <c r="K280" s="105">
        <f t="shared" si="97"/>
        <v>100</v>
      </c>
      <c r="L280" s="108">
        <v>11100</v>
      </c>
      <c r="M280" s="109">
        <v>9496</v>
      </c>
      <c r="N280" s="108">
        <v>1399</v>
      </c>
      <c r="O280" s="110">
        <f t="shared" si="99"/>
        <v>10895</v>
      </c>
      <c r="P280" s="110">
        <f t="shared" si="94"/>
        <v>205</v>
      </c>
      <c r="Q280" s="107">
        <f t="shared" si="95"/>
        <v>98.15</v>
      </c>
      <c r="R280" s="40"/>
      <c r="S280" s="40"/>
      <c r="T280" s="40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F280" s="40"/>
      <c r="AG280" s="40"/>
      <c r="AH280" s="40"/>
      <c r="AI280" s="40"/>
      <c r="AJ280" s="40"/>
      <c r="AK280" s="40"/>
      <c r="AL280" s="40"/>
      <c r="AM280" s="40"/>
      <c r="AN280" s="40"/>
      <c r="AO280" s="40"/>
      <c r="AP280" s="40"/>
      <c r="AQ280" s="40"/>
      <c r="AR280" s="40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  <c r="BL280" s="9"/>
      <c r="BM280" s="9"/>
      <c r="BN280" s="9"/>
      <c r="BO280" s="9"/>
      <c r="BP280" s="9"/>
      <c r="BQ280" s="9"/>
      <c r="BR280" s="9"/>
      <c r="BS280" s="9"/>
      <c r="BT280" s="9"/>
      <c r="BU280" s="9"/>
      <c r="BV280" s="9"/>
      <c r="BW280" s="9"/>
      <c r="BX280" s="9"/>
      <c r="BY280" s="9"/>
      <c r="BZ280" s="9"/>
      <c r="CA280" s="9"/>
      <c r="CB280" s="9"/>
      <c r="CC280" s="9"/>
      <c r="CD280" s="9"/>
      <c r="CE280" s="9"/>
      <c r="CF280" s="9"/>
      <c r="CG280" s="9"/>
      <c r="CH280" s="9"/>
      <c r="CI280" s="9"/>
      <c r="CJ280" s="9"/>
      <c r="CK280" s="9"/>
      <c r="CL280" s="9"/>
      <c r="CM280" s="9"/>
      <c r="CN280" s="9"/>
      <c r="CO280" s="9"/>
      <c r="CP280" s="9"/>
      <c r="CQ280" s="9"/>
      <c r="CR280" s="9"/>
      <c r="CS280" s="9"/>
      <c r="CT280" s="9"/>
      <c r="CU280" s="9"/>
      <c r="CV280" s="9"/>
      <c r="CW280" s="9"/>
      <c r="CX280" s="9"/>
      <c r="CY280" s="9"/>
      <c r="CZ280" s="9"/>
      <c r="DA280" s="9"/>
      <c r="DB280" s="9"/>
      <c r="DC280" s="9"/>
      <c r="DD280" s="9"/>
      <c r="DE280" s="9"/>
      <c r="DF280" s="9"/>
      <c r="DG280" s="9"/>
      <c r="DH280" s="9"/>
      <c r="DI280" s="9"/>
      <c r="DJ280" s="9"/>
      <c r="DK280" s="9"/>
      <c r="DL280" s="9"/>
      <c r="DM280" s="9"/>
      <c r="DN280" s="9"/>
      <c r="DO280" s="9"/>
      <c r="DP280" s="9"/>
      <c r="DQ280" s="9"/>
      <c r="DR280" s="9"/>
      <c r="DS280" s="9"/>
      <c r="DT280" s="9"/>
      <c r="DU280" s="9"/>
      <c r="DV280" s="9"/>
      <c r="DW280" s="9"/>
      <c r="DX280" s="9"/>
      <c r="DY280" s="9"/>
      <c r="DZ280" s="9"/>
      <c r="EA280" s="9"/>
      <c r="EB280" s="9"/>
      <c r="EC280" s="9"/>
      <c r="ED280" s="9"/>
      <c r="EE280" s="9"/>
      <c r="EF280" s="9"/>
      <c r="EG280" s="9"/>
      <c r="EH280" s="9"/>
      <c r="EI280" s="9"/>
      <c r="EJ280" s="9"/>
      <c r="EK280" s="9"/>
      <c r="EL280" s="9"/>
      <c r="EM280" s="9"/>
      <c r="EN280" s="9"/>
      <c r="EO280" s="9"/>
      <c r="EP280" s="9"/>
      <c r="EQ280" s="9"/>
      <c r="ER280" s="9"/>
      <c r="ES280" s="9"/>
      <c r="ET280" s="9"/>
      <c r="EU280" s="9"/>
      <c r="EV280" s="9"/>
      <c r="EW280" s="9"/>
      <c r="EX280" s="9"/>
    </row>
    <row r="281" spans="1:154" x14ac:dyDescent="0.35">
      <c r="A281" s="63"/>
      <c r="B281" s="59"/>
      <c r="C281" s="59"/>
      <c r="D281" s="59"/>
      <c r="E281" s="59"/>
      <c r="F281" s="59" t="s">
        <v>90</v>
      </c>
      <c r="G281" s="66" t="s">
        <v>272</v>
      </c>
      <c r="H281" s="108"/>
      <c r="I281" s="108"/>
      <c r="J281" s="108">
        <f t="shared" si="98"/>
        <v>0</v>
      </c>
      <c r="K281" s="105" t="e">
        <f t="shared" si="97"/>
        <v>#DIV/0!</v>
      </c>
      <c r="L281" s="108"/>
      <c r="M281" s="109">
        <v>0</v>
      </c>
      <c r="N281" s="108">
        <v>0</v>
      </c>
      <c r="O281" s="110">
        <f t="shared" si="99"/>
        <v>0</v>
      </c>
      <c r="P281" s="110">
        <f t="shared" si="94"/>
        <v>0</v>
      </c>
      <c r="Q281" s="107" t="e">
        <f t="shared" si="95"/>
        <v>#DIV/0!</v>
      </c>
      <c r="R281" s="40"/>
      <c r="S281" s="40"/>
      <c r="T281" s="40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F281" s="40"/>
      <c r="AG281" s="40"/>
      <c r="AH281" s="40"/>
      <c r="AI281" s="40"/>
      <c r="AJ281" s="40"/>
      <c r="AK281" s="40"/>
      <c r="AL281" s="40"/>
      <c r="AM281" s="40"/>
      <c r="AN281" s="40"/>
      <c r="AO281" s="40"/>
      <c r="AP281" s="40"/>
      <c r="AQ281" s="40"/>
      <c r="AR281" s="40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  <c r="BL281" s="9"/>
      <c r="BM281" s="9"/>
      <c r="BN281" s="9"/>
      <c r="BO281" s="9"/>
      <c r="BP281" s="9"/>
      <c r="BQ281" s="9"/>
      <c r="BR281" s="9"/>
      <c r="BS281" s="9"/>
      <c r="BT281" s="9"/>
      <c r="BU281" s="9"/>
      <c r="BV281" s="9"/>
      <c r="BW281" s="9"/>
      <c r="BX281" s="9"/>
      <c r="BY281" s="9"/>
      <c r="BZ281" s="9"/>
      <c r="CA281" s="9"/>
      <c r="CB281" s="9"/>
      <c r="CC281" s="9"/>
      <c r="CD281" s="9"/>
      <c r="CE281" s="9"/>
      <c r="CF281" s="9"/>
      <c r="CG281" s="9"/>
      <c r="CH281" s="9"/>
      <c r="CI281" s="9"/>
      <c r="CJ281" s="9"/>
      <c r="CK281" s="9"/>
      <c r="CL281" s="9"/>
      <c r="CM281" s="9"/>
      <c r="CN281" s="9"/>
      <c r="CO281" s="9"/>
      <c r="CP281" s="9"/>
      <c r="CQ281" s="9"/>
      <c r="CR281" s="9"/>
      <c r="CS281" s="9"/>
      <c r="CT281" s="9"/>
      <c r="CU281" s="9"/>
      <c r="CV281" s="9"/>
      <c r="CW281" s="9"/>
      <c r="CX281" s="9"/>
      <c r="CY281" s="9"/>
      <c r="CZ281" s="9"/>
      <c r="DA281" s="9"/>
      <c r="DB281" s="9"/>
      <c r="DC281" s="9"/>
      <c r="DD281" s="9"/>
      <c r="DE281" s="9"/>
      <c r="DF281" s="9"/>
      <c r="DG281" s="9"/>
      <c r="DH281" s="9"/>
      <c r="DI281" s="9"/>
      <c r="DJ281" s="9"/>
      <c r="DK281" s="9"/>
      <c r="DL281" s="9"/>
      <c r="DM281" s="9"/>
      <c r="DN281" s="9"/>
      <c r="DO281" s="9"/>
      <c r="DP281" s="9"/>
      <c r="DQ281" s="9"/>
      <c r="DR281" s="9"/>
      <c r="DS281" s="9"/>
      <c r="DT281" s="9"/>
      <c r="DU281" s="9"/>
      <c r="DV281" s="9"/>
      <c r="DW281" s="9"/>
      <c r="DX281" s="9"/>
      <c r="DY281" s="9"/>
      <c r="DZ281" s="9"/>
      <c r="EA281" s="9"/>
      <c r="EB281" s="9"/>
      <c r="EC281" s="9"/>
      <c r="ED281" s="9"/>
      <c r="EE281" s="9"/>
      <c r="EF281" s="9"/>
      <c r="EG281" s="9"/>
      <c r="EH281" s="9"/>
      <c r="EI281" s="9"/>
      <c r="EJ281" s="9"/>
      <c r="EK281" s="9"/>
      <c r="EL281" s="9"/>
      <c r="EM281" s="9"/>
      <c r="EN281" s="9"/>
      <c r="EO281" s="9"/>
      <c r="EP281" s="9"/>
      <c r="EQ281" s="9"/>
      <c r="ER281" s="9"/>
      <c r="ES281" s="9"/>
      <c r="ET281" s="9"/>
      <c r="EU281" s="9"/>
      <c r="EV281" s="9"/>
      <c r="EW281" s="9"/>
      <c r="EX281" s="9"/>
    </row>
    <row r="282" spans="1:154" x14ac:dyDescent="0.35">
      <c r="A282" s="48"/>
      <c r="B282" s="49"/>
      <c r="C282" s="49"/>
      <c r="D282" s="49"/>
      <c r="E282" s="49" t="s">
        <v>30</v>
      </c>
      <c r="F282" s="49"/>
      <c r="G282" s="64" t="s">
        <v>314</v>
      </c>
      <c r="H282" s="104">
        <f>H286+H288+H287</f>
        <v>0</v>
      </c>
      <c r="I282" s="104">
        <f>I286+I288+I287</f>
        <v>0</v>
      </c>
      <c r="J282" s="108">
        <f t="shared" si="98"/>
        <v>0</v>
      </c>
      <c r="K282" s="105" t="e">
        <f t="shared" si="97"/>
        <v>#DIV/0!</v>
      </c>
      <c r="L282" s="104">
        <f>L286+L288+L287</f>
        <v>0</v>
      </c>
      <c r="M282" s="86">
        <v>0</v>
      </c>
      <c r="N282" s="104">
        <f>N286+N288+N287</f>
        <v>0</v>
      </c>
      <c r="O282" s="106">
        <f t="shared" ref="O282" si="100">O286+O288+O287</f>
        <v>0</v>
      </c>
      <c r="P282" s="106">
        <f t="shared" si="94"/>
        <v>0</v>
      </c>
      <c r="Q282" s="107"/>
      <c r="R282" s="40"/>
      <c r="S282" s="40"/>
      <c r="T282" s="40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F282" s="40"/>
      <c r="AG282" s="40"/>
      <c r="AH282" s="40"/>
      <c r="AI282" s="40"/>
      <c r="AJ282" s="40"/>
      <c r="AK282" s="40"/>
      <c r="AL282" s="40"/>
      <c r="AM282" s="40"/>
      <c r="AN282" s="40"/>
      <c r="AO282" s="40"/>
      <c r="AP282" s="40"/>
      <c r="AQ282" s="40"/>
      <c r="AR282" s="40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  <c r="BO282" s="9"/>
      <c r="BP282" s="9"/>
      <c r="BQ282" s="9"/>
      <c r="BR282" s="9"/>
      <c r="BS282" s="9"/>
      <c r="BT282" s="9"/>
      <c r="BU282" s="9"/>
      <c r="BV282" s="9"/>
      <c r="BW282" s="9"/>
      <c r="BX282" s="9"/>
      <c r="BY282" s="9"/>
      <c r="BZ282" s="9"/>
      <c r="CA282" s="9"/>
      <c r="CB282" s="9"/>
      <c r="CC282" s="9"/>
      <c r="CD282" s="9"/>
      <c r="CE282" s="9"/>
      <c r="CF282" s="9"/>
      <c r="CG282" s="9"/>
      <c r="CH282" s="9"/>
      <c r="CI282" s="9"/>
      <c r="CJ282" s="9"/>
      <c r="CK282" s="9"/>
      <c r="CL282" s="9"/>
      <c r="CM282" s="9"/>
      <c r="CN282" s="9"/>
      <c r="CO282" s="9"/>
      <c r="CP282" s="9"/>
      <c r="CQ282" s="9"/>
      <c r="CR282" s="9"/>
      <c r="CS282" s="9"/>
      <c r="CT282" s="9"/>
      <c r="CU282" s="9"/>
      <c r="CV282" s="9"/>
      <c r="CW282" s="9"/>
      <c r="CX282" s="9"/>
      <c r="CY282" s="9"/>
      <c r="CZ282" s="9"/>
      <c r="DA282" s="9"/>
      <c r="DB282" s="9"/>
      <c r="DC282" s="9"/>
      <c r="DD282" s="9"/>
      <c r="DE282" s="9"/>
      <c r="DF282" s="9"/>
      <c r="DG282" s="9"/>
      <c r="DH282" s="9"/>
      <c r="DI282" s="9"/>
      <c r="DJ282" s="9"/>
      <c r="DK282" s="9"/>
      <c r="DL282" s="9"/>
      <c r="DM282" s="9"/>
      <c r="DN282" s="9"/>
      <c r="DO282" s="9"/>
      <c r="DP282" s="9"/>
      <c r="DQ282" s="9"/>
      <c r="DR282" s="9"/>
      <c r="DS282" s="9"/>
      <c r="DT282" s="9"/>
      <c r="DU282" s="9"/>
      <c r="DV282" s="9"/>
      <c r="DW282" s="9"/>
      <c r="DX282" s="9"/>
      <c r="DY282" s="9"/>
      <c r="DZ282" s="9"/>
      <c r="EA282" s="9"/>
      <c r="EB282" s="9"/>
      <c r="EC282" s="9"/>
      <c r="ED282" s="9"/>
      <c r="EE282" s="9"/>
      <c r="EF282" s="9"/>
      <c r="EG282" s="9"/>
      <c r="EH282" s="9"/>
      <c r="EI282" s="9"/>
      <c r="EJ282" s="9"/>
      <c r="EK282" s="9"/>
      <c r="EL282" s="9"/>
      <c r="EM282" s="9"/>
      <c r="EN282" s="9"/>
      <c r="EO282" s="9"/>
      <c r="EP282" s="9"/>
      <c r="EQ282" s="9"/>
      <c r="ER282" s="9"/>
      <c r="ES282" s="9"/>
      <c r="ET282" s="9"/>
      <c r="EU282" s="9"/>
      <c r="EV282" s="9"/>
      <c r="EW282" s="9"/>
      <c r="EX282" s="9"/>
    </row>
    <row r="283" spans="1:154" hidden="1" x14ac:dyDescent="0.35">
      <c r="A283" s="63"/>
      <c r="B283" s="59"/>
      <c r="C283" s="59"/>
      <c r="D283" s="59"/>
      <c r="E283" s="59"/>
      <c r="F283" s="59" t="s">
        <v>32</v>
      </c>
      <c r="G283" s="66" t="s">
        <v>274</v>
      </c>
      <c r="H283" s="108"/>
      <c r="I283" s="108"/>
      <c r="J283" s="108">
        <f t="shared" si="98"/>
        <v>0</v>
      </c>
      <c r="K283" s="105"/>
      <c r="L283" s="108"/>
      <c r="M283" s="109">
        <v>0</v>
      </c>
      <c r="N283" s="108"/>
      <c r="O283" s="110">
        <f t="shared" ref="O283:O288" si="101">M283+N283</f>
        <v>0</v>
      </c>
      <c r="P283" s="110">
        <f t="shared" si="94"/>
        <v>0</v>
      </c>
      <c r="Q283" s="107"/>
      <c r="R283" s="40"/>
      <c r="S283" s="40"/>
      <c r="T283" s="40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F283" s="40"/>
      <c r="AG283" s="40"/>
      <c r="AH283" s="40"/>
      <c r="AI283" s="40"/>
      <c r="AJ283" s="40"/>
      <c r="AK283" s="40"/>
      <c r="AL283" s="40"/>
      <c r="AM283" s="40"/>
      <c r="AN283" s="40"/>
      <c r="AO283" s="40"/>
      <c r="AP283" s="40"/>
      <c r="AQ283" s="40"/>
      <c r="AR283" s="40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  <c r="BL283" s="9"/>
      <c r="BM283" s="9"/>
      <c r="BN283" s="9"/>
      <c r="BO283" s="9"/>
      <c r="BP283" s="9"/>
      <c r="BQ283" s="9"/>
      <c r="BR283" s="9"/>
      <c r="BS283" s="9"/>
      <c r="BT283" s="9"/>
      <c r="BU283" s="9"/>
      <c r="BV283" s="9"/>
      <c r="BW283" s="9"/>
      <c r="BX283" s="9"/>
      <c r="BY283" s="9"/>
      <c r="BZ283" s="9"/>
      <c r="CA283" s="9"/>
      <c r="CB283" s="9"/>
      <c r="CC283" s="9"/>
      <c r="CD283" s="9"/>
      <c r="CE283" s="9"/>
      <c r="CF283" s="9"/>
      <c r="CG283" s="9"/>
      <c r="CH283" s="9"/>
      <c r="CI283" s="9"/>
      <c r="CJ283" s="9"/>
      <c r="CK283" s="9"/>
      <c r="CL283" s="9"/>
      <c r="CM283" s="9"/>
      <c r="CN283" s="9"/>
      <c r="CO283" s="9"/>
      <c r="CP283" s="9"/>
      <c r="CQ283" s="9"/>
      <c r="CR283" s="9"/>
      <c r="CS283" s="9"/>
      <c r="CT283" s="9"/>
      <c r="CU283" s="9"/>
      <c r="CV283" s="9"/>
      <c r="CW283" s="9"/>
      <c r="CX283" s="9"/>
      <c r="CY283" s="9"/>
      <c r="CZ283" s="9"/>
      <c r="DA283" s="9"/>
      <c r="DB283" s="9"/>
      <c r="DC283" s="9"/>
      <c r="DD283" s="9"/>
      <c r="DE283" s="9"/>
      <c r="DF283" s="9"/>
      <c r="DG283" s="9"/>
      <c r="DH283" s="9"/>
      <c r="DI283" s="9"/>
      <c r="DJ283" s="9"/>
      <c r="DK283" s="9"/>
      <c r="DL283" s="9"/>
      <c r="DM283" s="9"/>
      <c r="DN283" s="9"/>
      <c r="DO283" s="9"/>
      <c r="DP283" s="9"/>
      <c r="DQ283" s="9"/>
      <c r="DR283" s="9"/>
      <c r="DS283" s="9"/>
      <c r="DT283" s="9"/>
      <c r="DU283" s="9"/>
      <c r="DV283" s="9"/>
      <c r="DW283" s="9"/>
      <c r="DX283" s="9"/>
      <c r="DY283" s="9"/>
      <c r="DZ283" s="9"/>
      <c r="EA283" s="9"/>
      <c r="EB283" s="9"/>
      <c r="EC283" s="9"/>
      <c r="ED283" s="9"/>
      <c r="EE283" s="9"/>
      <c r="EF283" s="9"/>
      <c r="EG283" s="9"/>
      <c r="EH283" s="9"/>
      <c r="EI283" s="9"/>
      <c r="EJ283" s="9"/>
      <c r="EK283" s="9"/>
      <c r="EL283" s="9"/>
      <c r="EM283" s="9"/>
      <c r="EN283" s="9"/>
      <c r="EO283" s="9"/>
      <c r="EP283" s="9"/>
      <c r="EQ283" s="9"/>
      <c r="ER283" s="9"/>
      <c r="ES283" s="9"/>
      <c r="ET283" s="9"/>
      <c r="EU283" s="9"/>
      <c r="EV283" s="9"/>
      <c r="EW283" s="9"/>
      <c r="EX283" s="9"/>
    </row>
    <row r="284" spans="1:154" hidden="1" x14ac:dyDescent="0.35">
      <c r="A284" s="63"/>
      <c r="B284" s="59"/>
      <c r="C284" s="59"/>
      <c r="D284" s="59"/>
      <c r="E284" s="59"/>
      <c r="F284" s="59" t="s">
        <v>30</v>
      </c>
      <c r="G284" s="66" t="s">
        <v>275</v>
      </c>
      <c r="H284" s="108"/>
      <c r="I284" s="108"/>
      <c r="J284" s="108">
        <f t="shared" si="98"/>
        <v>0</v>
      </c>
      <c r="K284" s="105"/>
      <c r="L284" s="108"/>
      <c r="M284" s="109">
        <v>0</v>
      </c>
      <c r="N284" s="108"/>
      <c r="O284" s="110">
        <f t="shared" si="101"/>
        <v>0</v>
      </c>
      <c r="P284" s="110">
        <f t="shared" si="94"/>
        <v>0</v>
      </c>
      <c r="Q284" s="107"/>
      <c r="R284" s="40"/>
      <c r="S284" s="40"/>
      <c r="T284" s="40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F284" s="40"/>
      <c r="AG284" s="40"/>
      <c r="AH284" s="40"/>
      <c r="AI284" s="40"/>
      <c r="AJ284" s="40"/>
      <c r="AK284" s="40"/>
      <c r="AL284" s="40"/>
      <c r="AM284" s="40"/>
      <c r="AN284" s="40"/>
      <c r="AO284" s="40"/>
      <c r="AP284" s="40"/>
      <c r="AQ284" s="40"/>
      <c r="AR284" s="40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  <c r="BO284" s="9"/>
      <c r="BP284" s="9"/>
      <c r="BQ284" s="9"/>
      <c r="BR284" s="9"/>
      <c r="BS284" s="9"/>
      <c r="BT284" s="9"/>
      <c r="BU284" s="9"/>
      <c r="BV284" s="9"/>
      <c r="BW284" s="9"/>
      <c r="BX284" s="9"/>
      <c r="BY284" s="9"/>
      <c r="BZ284" s="9"/>
      <c r="CA284" s="9"/>
      <c r="CB284" s="9"/>
      <c r="CC284" s="9"/>
      <c r="CD284" s="9"/>
      <c r="CE284" s="9"/>
      <c r="CF284" s="9"/>
      <c r="CG284" s="9"/>
      <c r="CH284" s="9"/>
      <c r="CI284" s="9"/>
      <c r="CJ284" s="9"/>
      <c r="CK284" s="9"/>
      <c r="CL284" s="9"/>
      <c r="CM284" s="9"/>
      <c r="CN284" s="9"/>
      <c r="CO284" s="9"/>
      <c r="CP284" s="9"/>
      <c r="CQ284" s="9"/>
      <c r="CR284" s="9"/>
      <c r="CS284" s="9"/>
      <c r="CT284" s="9"/>
      <c r="CU284" s="9"/>
      <c r="CV284" s="9"/>
      <c r="CW284" s="9"/>
      <c r="CX284" s="9"/>
      <c r="CY284" s="9"/>
      <c r="CZ284" s="9"/>
      <c r="DA284" s="9"/>
      <c r="DB284" s="9"/>
      <c r="DC284" s="9"/>
      <c r="DD284" s="9"/>
      <c r="DE284" s="9"/>
      <c r="DF284" s="9"/>
      <c r="DG284" s="9"/>
      <c r="DH284" s="9"/>
      <c r="DI284" s="9"/>
      <c r="DJ284" s="9"/>
      <c r="DK284" s="9"/>
      <c r="DL284" s="9"/>
      <c r="DM284" s="9"/>
      <c r="DN284" s="9"/>
      <c r="DO284" s="9"/>
      <c r="DP284" s="9"/>
      <c r="DQ284" s="9"/>
      <c r="DR284" s="9"/>
      <c r="DS284" s="9"/>
      <c r="DT284" s="9"/>
      <c r="DU284" s="9"/>
      <c r="DV284" s="9"/>
      <c r="DW284" s="9"/>
      <c r="DX284" s="9"/>
      <c r="DY284" s="9"/>
      <c r="DZ284" s="9"/>
      <c r="EA284" s="9"/>
      <c r="EB284" s="9"/>
      <c r="EC284" s="9"/>
      <c r="ED284" s="9"/>
      <c r="EE284" s="9"/>
      <c r="EF284" s="9"/>
      <c r="EG284" s="9"/>
      <c r="EH284" s="9"/>
      <c r="EI284" s="9"/>
      <c r="EJ284" s="9"/>
      <c r="EK284" s="9"/>
      <c r="EL284" s="9"/>
      <c r="EM284" s="9"/>
      <c r="EN284" s="9"/>
      <c r="EO284" s="9"/>
      <c r="EP284" s="9"/>
      <c r="EQ284" s="9"/>
      <c r="ER284" s="9"/>
      <c r="ES284" s="9"/>
      <c r="ET284" s="9"/>
      <c r="EU284" s="9"/>
      <c r="EV284" s="9"/>
      <c r="EW284" s="9"/>
      <c r="EX284" s="9"/>
    </row>
    <row r="285" spans="1:154" hidden="1" x14ac:dyDescent="0.35">
      <c r="A285" s="63"/>
      <c r="B285" s="59"/>
      <c r="C285" s="59"/>
      <c r="D285" s="59"/>
      <c r="E285" s="59"/>
      <c r="F285" s="59" t="s">
        <v>43</v>
      </c>
      <c r="G285" s="66" t="s">
        <v>276</v>
      </c>
      <c r="H285" s="108"/>
      <c r="I285" s="108"/>
      <c r="J285" s="108">
        <f t="shared" si="98"/>
        <v>0</v>
      </c>
      <c r="K285" s="105"/>
      <c r="L285" s="108"/>
      <c r="M285" s="109">
        <v>0</v>
      </c>
      <c r="N285" s="108"/>
      <c r="O285" s="110">
        <f t="shared" si="101"/>
        <v>0</v>
      </c>
      <c r="P285" s="110">
        <f t="shared" si="94"/>
        <v>0</v>
      </c>
      <c r="Q285" s="107"/>
      <c r="R285" s="40"/>
      <c r="S285" s="40"/>
      <c r="T285" s="40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F285" s="40"/>
      <c r="AG285" s="40"/>
      <c r="AH285" s="40"/>
      <c r="AI285" s="40"/>
      <c r="AJ285" s="40"/>
      <c r="AK285" s="40"/>
      <c r="AL285" s="40"/>
      <c r="AM285" s="40"/>
      <c r="AN285" s="40"/>
      <c r="AO285" s="40"/>
      <c r="AP285" s="40"/>
      <c r="AQ285" s="40"/>
      <c r="AR285" s="40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  <c r="BN285" s="9"/>
      <c r="BO285" s="9"/>
      <c r="BP285" s="9"/>
      <c r="BQ285" s="9"/>
      <c r="BR285" s="9"/>
      <c r="BS285" s="9"/>
      <c r="BT285" s="9"/>
      <c r="BU285" s="9"/>
      <c r="BV285" s="9"/>
      <c r="BW285" s="9"/>
      <c r="BX285" s="9"/>
      <c r="BY285" s="9"/>
      <c r="BZ285" s="9"/>
      <c r="CA285" s="9"/>
      <c r="CB285" s="9"/>
      <c r="CC285" s="9"/>
      <c r="CD285" s="9"/>
      <c r="CE285" s="9"/>
      <c r="CF285" s="9"/>
      <c r="CG285" s="9"/>
      <c r="CH285" s="9"/>
      <c r="CI285" s="9"/>
      <c r="CJ285" s="9"/>
      <c r="CK285" s="9"/>
      <c r="CL285" s="9"/>
      <c r="CM285" s="9"/>
      <c r="CN285" s="9"/>
      <c r="CO285" s="9"/>
      <c r="CP285" s="9"/>
      <c r="CQ285" s="9"/>
      <c r="CR285" s="9"/>
      <c r="CS285" s="9"/>
      <c r="CT285" s="9"/>
      <c r="CU285" s="9"/>
      <c r="CV285" s="9"/>
      <c r="CW285" s="9"/>
      <c r="CX285" s="9"/>
      <c r="CY285" s="9"/>
      <c r="CZ285" s="9"/>
      <c r="DA285" s="9"/>
      <c r="DB285" s="9"/>
      <c r="DC285" s="9"/>
      <c r="DD285" s="9"/>
      <c r="DE285" s="9"/>
      <c r="DF285" s="9"/>
      <c r="DG285" s="9"/>
      <c r="DH285" s="9"/>
      <c r="DI285" s="9"/>
      <c r="DJ285" s="9"/>
      <c r="DK285" s="9"/>
      <c r="DL285" s="9"/>
      <c r="DM285" s="9"/>
      <c r="DN285" s="9"/>
      <c r="DO285" s="9"/>
      <c r="DP285" s="9"/>
      <c r="DQ285" s="9"/>
      <c r="DR285" s="9"/>
      <c r="DS285" s="9"/>
      <c r="DT285" s="9"/>
      <c r="DU285" s="9"/>
      <c r="DV285" s="9"/>
      <c r="DW285" s="9"/>
      <c r="DX285" s="9"/>
      <c r="DY285" s="9"/>
      <c r="DZ285" s="9"/>
      <c r="EA285" s="9"/>
      <c r="EB285" s="9"/>
      <c r="EC285" s="9"/>
      <c r="ED285" s="9"/>
      <c r="EE285" s="9"/>
      <c r="EF285" s="9"/>
      <c r="EG285" s="9"/>
      <c r="EH285" s="9"/>
      <c r="EI285" s="9"/>
      <c r="EJ285" s="9"/>
      <c r="EK285" s="9"/>
      <c r="EL285" s="9"/>
      <c r="EM285" s="9"/>
      <c r="EN285" s="9"/>
      <c r="EO285" s="9"/>
      <c r="EP285" s="9"/>
      <c r="EQ285" s="9"/>
      <c r="ER285" s="9"/>
      <c r="ES285" s="9"/>
      <c r="ET285" s="9"/>
      <c r="EU285" s="9"/>
      <c r="EV285" s="9"/>
      <c r="EW285" s="9"/>
      <c r="EX285" s="9"/>
    </row>
    <row r="286" spans="1:154" ht="45" x14ac:dyDescent="0.35">
      <c r="A286" s="63"/>
      <c r="B286" s="59"/>
      <c r="C286" s="59"/>
      <c r="D286" s="59"/>
      <c r="E286" s="59"/>
      <c r="F286" s="59" t="s">
        <v>22</v>
      </c>
      <c r="G286" s="66" t="s">
        <v>409</v>
      </c>
      <c r="H286" s="108"/>
      <c r="I286" s="108"/>
      <c r="J286" s="108">
        <f t="shared" si="98"/>
        <v>0</v>
      </c>
      <c r="K286" s="105"/>
      <c r="L286" s="108"/>
      <c r="M286" s="109">
        <v>0</v>
      </c>
      <c r="N286" s="108"/>
      <c r="O286" s="110">
        <f t="shared" si="101"/>
        <v>0</v>
      </c>
      <c r="P286" s="110">
        <f t="shared" si="94"/>
        <v>0</v>
      </c>
      <c r="Q286" s="107"/>
      <c r="R286" s="40"/>
      <c r="S286" s="40"/>
      <c r="T286" s="40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F286" s="40"/>
      <c r="AG286" s="40"/>
      <c r="AH286" s="40"/>
      <c r="AI286" s="40"/>
      <c r="AJ286" s="40"/>
      <c r="AK286" s="40"/>
      <c r="AL286" s="40"/>
      <c r="AM286" s="40"/>
      <c r="AN286" s="40"/>
      <c r="AO286" s="40"/>
      <c r="AP286" s="40"/>
      <c r="AQ286" s="40"/>
      <c r="AR286" s="40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  <c r="BO286" s="9"/>
      <c r="BP286" s="9"/>
      <c r="BQ286" s="9"/>
      <c r="BR286" s="9"/>
      <c r="BS286" s="9"/>
      <c r="BT286" s="9"/>
      <c r="BU286" s="9"/>
      <c r="BV286" s="9"/>
      <c r="BW286" s="9"/>
      <c r="BX286" s="9"/>
      <c r="BY286" s="9"/>
      <c r="BZ286" s="9"/>
      <c r="CA286" s="9"/>
      <c r="CB286" s="9"/>
      <c r="CC286" s="9"/>
      <c r="CD286" s="9"/>
      <c r="CE286" s="9"/>
      <c r="CF286" s="9"/>
      <c r="CG286" s="9"/>
      <c r="CH286" s="9"/>
      <c r="CI286" s="9"/>
      <c r="CJ286" s="9"/>
      <c r="CK286" s="9"/>
      <c r="CL286" s="9"/>
      <c r="CM286" s="9"/>
      <c r="CN286" s="9"/>
      <c r="CO286" s="9"/>
      <c r="CP286" s="9"/>
      <c r="CQ286" s="9"/>
      <c r="CR286" s="9"/>
      <c r="CS286" s="9"/>
      <c r="CT286" s="9"/>
      <c r="CU286" s="9"/>
      <c r="CV286" s="9"/>
      <c r="CW286" s="9"/>
      <c r="CX286" s="9"/>
      <c r="CY286" s="9"/>
      <c r="CZ286" s="9"/>
      <c r="DA286" s="9"/>
      <c r="DB286" s="9"/>
      <c r="DC286" s="9"/>
      <c r="DD286" s="9"/>
      <c r="DE286" s="9"/>
      <c r="DF286" s="9"/>
      <c r="DG286" s="9"/>
      <c r="DH286" s="9"/>
      <c r="DI286" s="9"/>
      <c r="DJ286" s="9"/>
      <c r="DK286" s="9"/>
      <c r="DL286" s="9"/>
      <c r="DM286" s="9"/>
      <c r="DN286" s="9"/>
      <c r="DO286" s="9"/>
      <c r="DP286" s="9"/>
      <c r="DQ286" s="9"/>
      <c r="DR286" s="9"/>
      <c r="DS286" s="9"/>
      <c r="DT286" s="9"/>
      <c r="DU286" s="9"/>
      <c r="DV286" s="9"/>
      <c r="DW286" s="9"/>
      <c r="DX286" s="9"/>
      <c r="DY286" s="9"/>
      <c r="DZ286" s="9"/>
      <c r="EA286" s="9"/>
      <c r="EB286" s="9"/>
      <c r="EC286" s="9"/>
      <c r="ED286" s="9"/>
      <c r="EE286" s="9"/>
      <c r="EF286" s="9"/>
      <c r="EG286" s="9"/>
      <c r="EH286" s="9"/>
      <c r="EI286" s="9"/>
      <c r="EJ286" s="9"/>
      <c r="EK286" s="9"/>
      <c r="EL286" s="9"/>
      <c r="EM286" s="9"/>
      <c r="EN286" s="9"/>
      <c r="EO286" s="9"/>
      <c r="EP286" s="9"/>
      <c r="EQ286" s="9"/>
      <c r="ER286" s="9"/>
      <c r="ES286" s="9"/>
      <c r="ET286" s="9"/>
      <c r="EU286" s="9"/>
      <c r="EV286" s="9"/>
      <c r="EW286" s="9"/>
      <c r="EX286" s="9"/>
    </row>
    <row r="287" spans="1:154" x14ac:dyDescent="0.35">
      <c r="A287" s="63"/>
      <c r="B287" s="59"/>
      <c r="C287" s="59"/>
      <c r="D287" s="59"/>
      <c r="E287" s="59"/>
      <c r="F287" s="59" t="s">
        <v>33</v>
      </c>
      <c r="G287" s="66" t="s">
        <v>117</v>
      </c>
      <c r="H287" s="108"/>
      <c r="I287" s="108"/>
      <c r="J287" s="108">
        <f t="shared" si="98"/>
        <v>0</v>
      </c>
      <c r="K287" s="105" t="e">
        <f t="shared" si="97"/>
        <v>#DIV/0!</v>
      </c>
      <c r="L287" s="108">
        <v>0</v>
      </c>
      <c r="M287" s="109">
        <v>0</v>
      </c>
      <c r="N287" s="108">
        <v>0</v>
      </c>
      <c r="O287" s="110">
        <f t="shared" si="101"/>
        <v>0</v>
      </c>
      <c r="P287" s="110">
        <f t="shared" si="94"/>
        <v>0</v>
      </c>
      <c r="Q287" s="107"/>
      <c r="R287" s="40"/>
      <c r="S287" s="40"/>
      <c r="T287" s="40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F287" s="40"/>
      <c r="AG287" s="40"/>
      <c r="AH287" s="40"/>
      <c r="AI287" s="40"/>
      <c r="AJ287" s="40"/>
      <c r="AK287" s="40"/>
      <c r="AL287" s="40"/>
      <c r="AM287" s="40"/>
      <c r="AN287" s="40"/>
      <c r="AO287" s="40"/>
      <c r="AP287" s="40"/>
      <c r="AQ287" s="40"/>
      <c r="AR287" s="40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  <c r="BO287" s="9"/>
      <c r="BP287" s="9"/>
      <c r="BQ287" s="9"/>
      <c r="BR287" s="9"/>
      <c r="BS287" s="9"/>
      <c r="BT287" s="9"/>
      <c r="BU287" s="9"/>
      <c r="BV287" s="9"/>
      <c r="BW287" s="9"/>
      <c r="BX287" s="9"/>
      <c r="BY287" s="9"/>
      <c r="BZ287" s="9"/>
      <c r="CA287" s="9"/>
      <c r="CB287" s="9"/>
      <c r="CC287" s="9"/>
      <c r="CD287" s="9"/>
      <c r="CE287" s="9"/>
      <c r="CF287" s="9"/>
      <c r="CG287" s="9"/>
      <c r="CH287" s="9"/>
      <c r="CI287" s="9"/>
      <c r="CJ287" s="9"/>
      <c r="CK287" s="9"/>
      <c r="CL287" s="9"/>
      <c r="CM287" s="9"/>
      <c r="CN287" s="9"/>
      <c r="CO287" s="9"/>
      <c r="CP287" s="9"/>
      <c r="CQ287" s="9"/>
      <c r="CR287" s="9"/>
      <c r="CS287" s="9"/>
      <c r="CT287" s="9"/>
      <c r="CU287" s="9"/>
      <c r="CV287" s="9"/>
      <c r="CW287" s="9"/>
      <c r="CX287" s="9"/>
      <c r="CY287" s="9"/>
      <c r="CZ287" s="9"/>
      <c r="DA287" s="9"/>
      <c r="DB287" s="9"/>
      <c r="DC287" s="9"/>
      <c r="DD287" s="9"/>
      <c r="DE287" s="9"/>
      <c r="DF287" s="9"/>
      <c r="DG287" s="9"/>
      <c r="DH287" s="9"/>
      <c r="DI287" s="9"/>
      <c r="DJ287" s="9"/>
      <c r="DK287" s="9"/>
      <c r="DL287" s="9"/>
      <c r="DM287" s="9"/>
      <c r="DN287" s="9"/>
      <c r="DO287" s="9"/>
      <c r="DP287" s="9"/>
      <c r="DQ287" s="9"/>
      <c r="DR287" s="9"/>
      <c r="DS287" s="9"/>
      <c r="DT287" s="9"/>
      <c r="DU287" s="9"/>
      <c r="DV287" s="9"/>
      <c r="DW287" s="9"/>
      <c r="DX287" s="9"/>
      <c r="DY287" s="9"/>
      <c r="DZ287" s="9"/>
      <c r="EA287" s="9"/>
      <c r="EB287" s="9"/>
      <c r="EC287" s="9"/>
      <c r="ED287" s="9"/>
      <c r="EE287" s="9"/>
      <c r="EF287" s="9"/>
      <c r="EG287" s="9"/>
      <c r="EH287" s="9"/>
      <c r="EI287" s="9"/>
      <c r="EJ287" s="9"/>
      <c r="EK287" s="9"/>
      <c r="EL287" s="9"/>
      <c r="EM287" s="9"/>
      <c r="EN287" s="9"/>
      <c r="EO287" s="9"/>
      <c r="EP287" s="9"/>
      <c r="EQ287" s="9"/>
      <c r="ER287" s="9"/>
      <c r="ES287" s="9"/>
      <c r="ET287" s="9"/>
      <c r="EU287" s="9"/>
      <c r="EV287" s="9"/>
      <c r="EW287" s="9"/>
      <c r="EX287" s="9"/>
    </row>
    <row r="288" spans="1:154" hidden="1" x14ac:dyDescent="0.35">
      <c r="A288" s="63"/>
      <c r="B288" s="59"/>
      <c r="C288" s="59"/>
      <c r="D288" s="59"/>
      <c r="E288" s="59"/>
      <c r="F288" s="112">
        <v>30</v>
      </c>
      <c r="G288" s="66" t="s">
        <v>266</v>
      </c>
      <c r="H288" s="108"/>
      <c r="I288" s="108"/>
      <c r="J288" s="108">
        <f t="shared" si="98"/>
        <v>0</v>
      </c>
      <c r="K288" s="105" t="e">
        <f t="shared" si="97"/>
        <v>#DIV/0!</v>
      </c>
      <c r="L288" s="108"/>
      <c r="M288" s="109">
        <v>0</v>
      </c>
      <c r="N288" s="108"/>
      <c r="O288" s="110">
        <f t="shared" si="101"/>
        <v>0</v>
      </c>
      <c r="P288" s="110">
        <f t="shared" si="94"/>
        <v>0</v>
      </c>
      <c r="Q288" s="107" t="e">
        <f t="shared" si="95"/>
        <v>#DIV/0!</v>
      </c>
      <c r="R288" s="40"/>
      <c r="S288" s="140"/>
      <c r="T288" s="40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F288" s="40"/>
      <c r="AG288" s="40"/>
      <c r="AH288" s="40"/>
      <c r="AI288" s="40"/>
      <c r="AJ288" s="40"/>
      <c r="AK288" s="40"/>
      <c r="AL288" s="40"/>
      <c r="AM288" s="40"/>
      <c r="AN288" s="40"/>
      <c r="AO288" s="40"/>
      <c r="AP288" s="40"/>
      <c r="AQ288" s="40"/>
      <c r="AR288" s="40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  <c r="BO288" s="9"/>
      <c r="BP288" s="9"/>
      <c r="BQ288" s="9"/>
      <c r="BR288" s="9"/>
      <c r="BS288" s="9"/>
      <c r="BT288" s="9"/>
      <c r="BU288" s="9"/>
      <c r="BV288" s="9"/>
      <c r="BW288" s="9"/>
      <c r="BX288" s="9"/>
      <c r="BY288" s="9"/>
      <c r="BZ288" s="9"/>
      <c r="CA288" s="9"/>
      <c r="CB288" s="9"/>
      <c r="CC288" s="9"/>
      <c r="CD288" s="9"/>
      <c r="CE288" s="9"/>
      <c r="CF288" s="9"/>
      <c r="CG288" s="9"/>
      <c r="CH288" s="9"/>
      <c r="CI288" s="9"/>
      <c r="CJ288" s="9"/>
      <c r="CK288" s="9"/>
      <c r="CL288" s="9"/>
      <c r="CM288" s="9"/>
      <c r="CN288" s="9"/>
      <c r="CO288" s="9"/>
      <c r="CP288" s="9"/>
      <c r="CQ288" s="9"/>
      <c r="CR288" s="9"/>
      <c r="CS288" s="9"/>
      <c r="CT288" s="9"/>
      <c r="CU288" s="9"/>
      <c r="CV288" s="9"/>
      <c r="CW288" s="9"/>
      <c r="CX288" s="9"/>
      <c r="CY288" s="9"/>
      <c r="CZ288" s="9"/>
      <c r="DA288" s="9"/>
      <c r="DB288" s="9"/>
      <c r="DC288" s="9"/>
      <c r="DD288" s="9"/>
      <c r="DE288" s="9"/>
      <c r="DF288" s="9"/>
      <c r="DG288" s="9"/>
      <c r="DH288" s="9"/>
      <c r="DI288" s="9"/>
      <c r="DJ288" s="9"/>
      <c r="DK288" s="9"/>
      <c r="DL288" s="9"/>
      <c r="DM288" s="9"/>
      <c r="DN288" s="9"/>
      <c r="DO288" s="9"/>
      <c r="DP288" s="9"/>
      <c r="DQ288" s="9"/>
      <c r="DR288" s="9"/>
      <c r="DS288" s="9"/>
      <c r="DT288" s="9"/>
      <c r="DU288" s="9"/>
      <c r="DV288" s="9"/>
      <c r="DW288" s="9"/>
      <c r="DX288" s="9"/>
      <c r="DY288" s="9"/>
      <c r="DZ288" s="9"/>
      <c r="EA288" s="9"/>
      <c r="EB288" s="9"/>
      <c r="EC288" s="9"/>
      <c r="ED288" s="9"/>
      <c r="EE288" s="9"/>
      <c r="EF288" s="9"/>
      <c r="EG288" s="9"/>
      <c r="EH288" s="9"/>
      <c r="EI288" s="9"/>
      <c r="EJ288" s="9"/>
      <c r="EK288" s="9"/>
      <c r="EL288" s="9"/>
      <c r="EM288" s="9"/>
      <c r="EN288" s="9"/>
      <c r="EO288" s="9"/>
      <c r="EP288" s="9"/>
      <c r="EQ288" s="9"/>
      <c r="ER288" s="9"/>
      <c r="ES288" s="9"/>
      <c r="ET288" s="9"/>
      <c r="EU288" s="9"/>
      <c r="EV288" s="9"/>
      <c r="EW288" s="9"/>
      <c r="EX288" s="9"/>
    </row>
    <row r="289" spans="1:154" s="62" customFormat="1" x14ac:dyDescent="0.35">
      <c r="A289" s="48"/>
      <c r="B289" s="49"/>
      <c r="C289" s="49"/>
      <c r="D289" s="49"/>
      <c r="E289" s="49" t="s">
        <v>43</v>
      </c>
      <c r="F289" s="49"/>
      <c r="G289" s="64" t="s">
        <v>118</v>
      </c>
      <c r="H289" s="104">
        <f>SUM(H290+H291+H292+H293+H294+H295)</f>
        <v>17300</v>
      </c>
      <c r="I289" s="104">
        <f>SUM(I290+I291+I292+I293+I294+I295)</f>
        <v>17300</v>
      </c>
      <c r="J289" s="108">
        <f t="shared" si="98"/>
        <v>0</v>
      </c>
      <c r="K289" s="105">
        <f t="shared" si="97"/>
        <v>100</v>
      </c>
      <c r="L289" s="104">
        <f>SUM(L290+L291+L292+L293+L294+L295)</f>
        <v>17300</v>
      </c>
      <c r="M289" s="86">
        <v>8253</v>
      </c>
      <c r="N289" s="104">
        <f>SUM(N290+N291+N292+N293+N294+N295)</f>
        <v>8173</v>
      </c>
      <c r="O289" s="106">
        <f>SUM(O290+O291+O292+O293+O294+O295)</f>
        <v>16426</v>
      </c>
      <c r="P289" s="106">
        <f t="shared" si="94"/>
        <v>874</v>
      </c>
      <c r="Q289" s="107">
        <f t="shared" si="95"/>
        <v>94.95</v>
      </c>
      <c r="R289" s="40"/>
      <c r="S289" s="60"/>
      <c r="T289" s="60"/>
      <c r="U289" s="60"/>
      <c r="V289" s="60"/>
      <c r="W289" s="60"/>
      <c r="X289" s="60"/>
      <c r="Y289" s="60"/>
      <c r="Z289" s="60"/>
      <c r="AA289" s="60"/>
      <c r="AB289" s="60"/>
      <c r="AC289" s="60"/>
      <c r="AD289" s="60"/>
      <c r="AE289" s="60"/>
      <c r="AF289" s="60"/>
      <c r="AG289" s="60"/>
      <c r="AH289" s="60"/>
      <c r="AI289" s="60"/>
      <c r="AJ289" s="60"/>
      <c r="AK289" s="60"/>
      <c r="AL289" s="60"/>
      <c r="AM289" s="60"/>
      <c r="AN289" s="60"/>
      <c r="AO289" s="60"/>
      <c r="AP289" s="60"/>
      <c r="AQ289" s="60"/>
      <c r="AR289" s="60"/>
      <c r="AS289" s="61"/>
      <c r="AT289" s="61"/>
      <c r="AU289" s="61"/>
      <c r="AV289" s="61"/>
      <c r="AW289" s="61"/>
      <c r="AX289" s="61"/>
      <c r="AY289" s="61"/>
      <c r="AZ289" s="61"/>
      <c r="BA289" s="61"/>
      <c r="BB289" s="61"/>
      <c r="BC289" s="61"/>
      <c r="BD289" s="61"/>
      <c r="BE289" s="61"/>
      <c r="BF289" s="61"/>
      <c r="BG289" s="61"/>
      <c r="BH289" s="61"/>
      <c r="BI289" s="61"/>
      <c r="BJ289" s="61"/>
      <c r="BK289" s="61"/>
      <c r="BL289" s="61"/>
      <c r="BM289" s="61"/>
      <c r="BN289" s="61"/>
      <c r="BO289" s="61"/>
      <c r="BP289" s="61"/>
      <c r="BQ289" s="61"/>
      <c r="BR289" s="61"/>
      <c r="BS289" s="61"/>
      <c r="BT289" s="61"/>
      <c r="BU289" s="61"/>
      <c r="BV289" s="61"/>
      <c r="BW289" s="61"/>
      <c r="BX289" s="61"/>
      <c r="BY289" s="61"/>
      <c r="BZ289" s="61"/>
      <c r="CA289" s="61"/>
      <c r="CB289" s="61"/>
      <c r="CC289" s="61"/>
      <c r="CD289" s="61"/>
      <c r="CE289" s="61"/>
      <c r="CF289" s="61"/>
      <c r="CG289" s="61"/>
      <c r="CH289" s="61"/>
      <c r="CI289" s="61"/>
      <c r="CJ289" s="61"/>
      <c r="CK289" s="61"/>
      <c r="CL289" s="61"/>
      <c r="CM289" s="61"/>
      <c r="CN289" s="61"/>
      <c r="CO289" s="61"/>
      <c r="CP289" s="61"/>
      <c r="CQ289" s="61"/>
      <c r="CR289" s="61"/>
      <c r="CS289" s="61"/>
      <c r="CT289" s="61"/>
      <c r="CU289" s="61"/>
      <c r="CV289" s="61"/>
      <c r="CW289" s="61"/>
      <c r="CX289" s="61"/>
      <c r="CY289" s="61"/>
      <c r="CZ289" s="61"/>
      <c r="DA289" s="61"/>
      <c r="DB289" s="61"/>
      <c r="DC289" s="61"/>
      <c r="DD289" s="61"/>
      <c r="DE289" s="61"/>
      <c r="DF289" s="61"/>
      <c r="DG289" s="61"/>
      <c r="DH289" s="61"/>
      <c r="DI289" s="61"/>
      <c r="DJ289" s="61"/>
      <c r="DK289" s="61"/>
      <c r="DL289" s="61"/>
      <c r="DM289" s="61"/>
      <c r="DN289" s="61"/>
      <c r="DO289" s="61"/>
      <c r="DP289" s="61"/>
      <c r="DQ289" s="61"/>
      <c r="DR289" s="61"/>
      <c r="DS289" s="61"/>
      <c r="DT289" s="61"/>
      <c r="DU289" s="61"/>
      <c r="DV289" s="61"/>
      <c r="DW289" s="61"/>
      <c r="DX289" s="61"/>
      <c r="DY289" s="61"/>
      <c r="DZ289" s="61"/>
      <c r="EA289" s="61"/>
      <c r="EB289" s="61"/>
      <c r="EC289" s="61"/>
      <c r="ED289" s="61"/>
      <c r="EE289" s="61"/>
      <c r="EF289" s="61"/>
      <c r="EG289" s="61"/>
      <c r="EH289" s="61"/>
      <c r="EI289" s="61"/>
      <c r="EJ289" s="61"/>
      <c r="EK289" s="61"/>
      <c r="EL289" s="61"/>
      <c r="EM289" s="61"/>
      <c r="EN289" s="61"/>
      <c r="EO289" s="61"/>
      <c r="EP289" s="61"/>
      <c r="EQ289" s="61"/>
      <c r="ER289" s="61"/>
      <c r="ES289" s="61"/>
      <c r="ET289" s="61"/>
      <c r="EU289" s="61"/>
      <c r="EV289" s="61"/>
      <c r="EW289" s="61"/>
      <c r="EX289" s="61"/>
    </row>
    <row r="290" spans="1:154" hidden="1" x14ac:dyDescent="0.35">
      <c r="A290" s="63"/>
      <c r="B290" s="59"/>
      <c r="C290" s="59"/>
      <c r="D290" s="59"/>
      <c r="E290" s="59"/>
      <c r="F290" s="59" t="s">
        <v>32</v>
      </c>
      <c r="G290" s="66" t="s">
        <v>119</v>
      </c>
      <c r="H290" s="108"/>
      <c r="I290" s="108"/>
      <c r="J290" s="108">
        <f t="shared" si="98"/>
        <v>0</v>
      </c>
      <c r="K290" s="105" t="e">
        <f t="shared" si="97"/>
        <v>#DIV/0!</v>
      </c>
      <c r="L290" s="108"/>
      <c r="M290" s="109">
        <v>0</v>
      </c>
      <c r="N290" s="108"/>
      <c r="O290" s="110">
        <f t="shared" ref="O290:O295" si="102">M290+N290</f>
        <v>0</v>
      </c>
      <c r="P290" s="110">
        <f t="shared" si="94"/>
        <v>0</v>
      </c>
      <c r="Q290" s="107" t="e">
        <f t="shared" si="95"/>
        <v>#DIV/0!</v>
      </c>
      <c r="R290" s="40"/>
      <c r="S290" s="40"/>
      <c r="T290" s="40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F290" s="40"/>
      <c r="AG290" s="40"/>
      <c r="AH290" s="40"/>
      <c r="AI290" s="40"/>
      <c r="AJ290" s="40"/>
      <c r="AK290" s="40"/>
      <c r="AL290" s="40"/>
      <c r="AM290" s="40"/>
      <c r="AN290" s="40"/>
      <c r="AO290" s="40"/>
      <c r="AP290" s="40"/>
      <c r="AQ290" s="40"/>
      <c r="AR290" s="40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  <c r="BO290" s="9"/>
      <c r="BP290" s="9"/>
      <c r="BQ290" s="9"/>
      <c r="BR290" s="9"/>
      <c r="BS290" s="9"/>
      <c r="BT290" s="9"/>
      <c r="BU290" s="9"/>
      <c r="BV290" s="9"/>
      <c r="BW290" s="9"/>
      <c r="BX290" s="9"/>
      <c r="BY290" s="9"/>
      <c r="BZ290" s="9"/>
      <c r="CA290" s="9"/>
      <c r="CB290" s="9"/>
      <c r="CC290" s="9"/>
      <c r="CD290" s="9"/>
      <c r="CE290" s="9"/>
      <c r="CF290" s="9"/>
      <c r="CG290" s="9"/>
      <c r="CH290" s="9"/>
      <c r="CI290" s="9"/>
      <c r="CJ290" s="9"/>
      <c r="CK290" s="9"/>
      <c r="CL290" s="9"/>
      <c r="CM290" s="9"/>
      <c r="CN290" s="9"/>
      <c r="CO290" s="9"/>
      <c r="CP290" s="9"/>
      <c r="CQ290" s="9"/>
      <c r="CR290" s="9"/>
      <c r="CS290" s="9"/>
      <c r="CT290" s="9"/>
      <c r="CU290" s="9"/>
      <c r="CV290" s="9"/>
      <c r="CW290" s="9"/>
      <c r="CX290" s="9"/>
      <c r="CY290" s="9"/>
      <c r="CZ290" s="9"/>
      <c r="DA290" s="9"/>
      <c r="DB290" s="9"/>
      <c r="DC290" s="9"/>
      <c r="DD290" s="9"/>
      <c r="DE290" s="9"/>
      <c r="DF290" s="9"/>
      <c r="DG290" s="9"/>
      <c r="DH290" s="9"/>
      <c r="DI290" s="9"/>
      <c r="DJ290" s="9"/>
      <c r="DK290" s="9"/>
      <c r="DL290" s="9"/>
      <c r="DM290" s="9"/>
      <c r="DN290" s="9"/>
      <c r="DO290" s="9"/>
      <c r="DP290" s="9"/>
      <c r="DQ290" s="9"/>
      <c r="DR290" s="9"/>
      <c r="DS290" s="9"/>
      <c r="DT290" s="9"/>
      <c r="DU290" s="9"/>
      <c r="DV290" s="9"/>
      <c r="DW290" s="9"/>
      <c r="DX290" s="9"/>
      <c r="DY290" s="9"/>
      <c r="DZ290" s="9"/>
      <c r="EA290" s="9"/>
      <c r="EB290" s="9"/>
      <c r="EC290" s="9"/>
      <c r="ED290" s="9"/>
      <c r="EE290" s="9"/>
      <c r="EF290" s="9"/>
      <c r="EG290" s="9"/>
      <c r="EH290" s="9"/>
      <c r="EI290" s="9"/>
      <c r="EJ290" s="9"/>
      <c r="EK290" s="9"/>
      <c r="EL290" s="9"/>
      <c r="EM290" s="9"/>
      <c r="EN290" s="9"/>
      <c r="EO290" s="9"/>
      <c r="EP290" s="9"/>
      <c r="EQ290" s="9"/>
      <c r="ER290" s="9"/>
      <c r="ES290" s="9"/>
      <c r="ET290" s="9"/>
      <c r="EU290" s="9"/>
      <c r="EV290" s="9"/>
      <c r="EW290" s="9"/>
      <c r="EX290" s="9"/>
    </row>
    <row r="291" spans="1:154" hidden="1" x14ac:dyDescent="0.35">
      <c r="A291" s="63"/>
      <c r="B291" s="59"/>
      <c r="C291" s="59"/>
      <c r="D291" s="59"/>
      <c r="E291" s="59"/>
      <c r="F291" s="59" t="s">
        <v>30</v>
      </c>
      <c r="G291" s="66" t="s">
        <v>120</v>
      </c>
      <c r="H291" s="108"/>
      <c r="I291" s="108"/>
      <c r="J291" s="108">
        <f t="shared" si="98"/>
        <v>0</v>
      </c>
      <c r="K291" s="105" t="e">
        <f t="shared" si="97"/>
        <v>#DIV/0!</v>
      </c>
      <c r="L291" s="108"/>
      <c r="M291" s="109">
        <v>0</v>
      </c>
      <c r="N291" s="108"/>
      <c r="O291" s="110">
        <f t="shared" si="102"/>
        <v>0</v>
      </c>
      <c r="P291" s="110">
        <f t="shared" si="94"/>
        <v>0</v>
      </c>
      <c r="Q291" s="107" t="e">
        <f t="shared" si="95"/>
        <v>#DIV/0!</v>
      </c>
      <c r="R291" s="40"/>
      <c r="S291" s="40"/>
      <c r="T291" s="40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F291" s="40"/>
      <c r="AG291" s="40"/>
      <c r="AH291" s="40"/>
      <c r="AI291" s="40"/>
      <c r="AJ291" s="40"/>
      <c r="AK291" s="40"/>
      <c r="AL291" s="40"/>
      <c r="AM291" s="40"/>
      <c r="AN291" s="40"/>
      <c r="AO291" s="40"/>
      <c r="AP291" s="40"/>
      <c r="AQ291" s="40"/>
      <c r="AR291" s="40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9"/>
      <c r="BM291" s="9"/>
      <c r="BN291" s="9"/>
      <c r="BO291" s="9"/>
      <c r="BP291" s="9"/>
      <c r="BQ291" s="9"/>
      <c r="BR291" s="9"/>
      <c r="BS291" s="9"/>
      <c r="BT291" s="9"/>
      <c r="BU291" s="9"/>
      <c r="BV291" s="9"/>
      <c r="BW291" s="9"/>
      <c r="BX291" s="9"/>
      <c r="BY291" s="9"/>
      <c r="BZ291" s="9"/>
      <c r="CA291" s="9"/>
      <c r="CB291" s="9"/>
      <c r="CC291" s="9"/>
      <c r="CD291" s="9"/>
      <c r="CE291" s="9"/>
      <c r="CF291" s="9"/>
      <c r="CG291" s="9"/>
      <c r="CH291" s="9"/>
      <c r="CI291" s="9"/>
      <c r="CJ291" s="9"/>
      <c r="CK291" s="9"/>
      <c r="CL291" s="9"/>
      <c r="CM291" s="9"/>
      <c r="CN291" s="9"/>
      <c r="CO291" s="9"/>
      <c r="CP291" s="9"/>
      <c r="CQ291" s="9"/>
      <c r="CR291" s="9"/>
      <c r="CS291" s="9"/>
      <c r="CT291" s="9"/>
      <c r="CU291" s="9"/>
      <c r="CV291" s="9"/>
      <c r="CW291" s="9"/>
      <c r="CX291" s="9"/>
      <c r="CY291" s="9"/>
      <c r="CZ291" s="9"/>
      <c r="DA291" s="9"/>
      <c r="DB291" s="9"/>
      <c r="DC291" s="9"/>
      <c r="DD291" s="9"/>
      <c r="DE291" s="9"/>
      <c r="DF291" s="9"/>
      <c r="DG291" s="9"/>
      <c r="DH291" s="9"/>
      <c r="DI291" s="9"/>
      <c r="DJ291" s="9"/>
      <c r="DK291" s="9"/>
      <c r="DL291" s="9"/>
      <c r="DM291" s="9"/>
      <c r="DN291" s="9"/>
      <c r="DO291" s="9"/>
      <c r="DP291" s="9"/>
      <c r="DQ291" s="9"/>
      <c r="DR291" s="9"/>
      <c r="DS291" s="9"/>
      <c r="DT291" s="9"/>
      <c r="DU291" s="9"/>
      <c r="DV291" s="9"/>
      <c r="DW291" s="9"/>
      <c r="DX291" s="9"/>
      <c r="DY291" s="9"/>
      <c r="DZ291" s="9"/>
      <c r="EA291" s="9"/>
      <c r="EB291" s="9"/>
      <c r="EC291" s="9"/>
      <c r="ED291" s="9"/>
      <c r="EE291" s="9"/>
      <c r="EF291" s="9"/>
      <c r="EG291" s="9"/>
      <c r="EH291" s="9"/>
      <c r="EI291" s="9"/>
      <c r="EJ291" s="9"/>
      <c r="EK291" s="9"/>
      <c r="EL291" s="9"/>
      <c r="EM291" s="9"/>
      <c r="EN291" s="9"/>
      <c r="EO291" s="9"/>
      <c r="EP291" s="9"/>
      <c r="EQ291" s="9"/>
      <c r="ER291" s="9"/>
      <c r="ES291" s="9"/>
      <c r="ET291" s="9"/>
      <c r="EU291" s="9"/>
      <c r="EV291" s="9"/>
      <c r="EW291" s="9"/>
      <c r="EX291" s="9"/>
    </row>
    <row r="292" spans="1:154" hidden="1" x14ac:dyDescent="0.35">
      <c r="A292" s="63"/>
      <c r="B292" s="59"/>
      <c r="C292" s="59"/>
      <c r="D292" s="59"/>
      <c r="E292" s="59"/>
      <c r="F292" s="59" t="s">
        <v>43</v>
      </c>
      <c r="G292" s="66" t="s">
        <v>121</v>
      </c>
      <c r="H292" s="108"/>
      <c r="I292" s="108"/>
      <c r="J292" s="108">
        <f t="shared" si="98"/>
        <v>0</v>
      </c>
      <c r="K292" s="105" t="e">
        <f t="shared" si="97"/>
        <v>#DIV/0!</v>
      </c>
      <c r="L292" s="108"/>
      <c r="M292" s="109">
        <v>0</v>
      </c>
      <c r="N292" s="108"/>
      <c r="O292" s="110">
        <f t="shared" si="102"/>
        <v>0</v>
      </c>
      <c r="P292" s="110">
        <f t="shared" si="94"/>
        <v>0</v>
      </c>
      <c r="Q292" s="107" t="e">
        <f t="shared" si="95"/>
        <v>#DIV/0!</v>
      </c>
      <c r="R292" s="40"/>
      <c r="S292" s="40"/>
      <c r="T292" s="40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F292" s="40"/>
      <c r="AG292" s="40"/>
      <c r="AH292" s="40"/>
      <c r="AI292" s="40"/>
      <c r="AJ292" s="40"/>
      <c r="AK292" s="40"/>
      <c r="AL292" s="40"/>
      <c r="AM292" s="40"/>
      <c r="AN292" s="40"/>
      <c r="AO292" s="40"/>
      <c r="AP292" s="40"/>
      <c r="AQ292" s="40"/>
      <c r="AR292" s="40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  <c r="BK292" s="9"/>
      <c r="BL292" s="9"/>
      <c r="BM292" s="9"/>
      <c r="BN292" s="9"/>
      <c r="BO292" s="9"/>
      <c r="BP292" s="9"/>
      <c r="BQ292" s="9"/>
      <c r="BR292" s="9"/>
      <c r="BS292" s="9"/>
      <c r="BT292" s="9"/>
      <c r="BU292" s="9"/>
      <c r="BV292" s="9"/>
      <c r="BW292" s="9"/>
      <c r="BX292" s="9"/>
      <c r="BY292" s="9"/>
      <c r="BZ292" s="9"/>
      <c r="CA292" s="9"/>
      <c r="CB292" s="9"/>
      <c r="CC292" s="9"/>
      <c r="CD292" s="9"/>
      <c r="CE292" s="9"/>
      <c r="CF292" s="9"/>
      <c r="CG292" s="9"/>
      <c r="CH292" s="9"/>
      <c r="CI292" s="9"/>
      <c r="CJ292" s="9"/>
      <c r="CK292" s="9"/>
      <c r="CL292" s="9"/>
      <c r="CM292" s="9"/>
      <c r="CN292" s="9"/>
      <c r="CO292" s="9"/>
      <c r="CP292" s="9"/>
      <c r="CQ292" s="9"/>
      <c r="CR292" s="9"/>
      <c r="CS292" s="9"/>
      <c r="CT292" s="9"/>
      <c r="CU292" s="9"/>
      <c r="CV292" s="9"/>
      <c r="CW292" s="9"/>
      <c r="CX292" s="9"/>
      <c r="CY292" s="9"/>
      <c r="CZ292" s="9"/>
      <c r="DA292" s="9"/>
      <c r="DB292" s="9"/>
      <c r="DC292" s="9"/>
      <c r="DD292" s="9"/>
      <c r="DE292" s="9"/>
      <c r="DF292" s="9"/>
      <c r="DG292" s="9"/>
      <c r="DH292" s="9"/>
      <c r="DI292" s="9"/>
      <c r="DJ292" s="9"/>
      <c r="DK292" s="9"/>
      <c r="DL292" s="9"/>
      <c r="DM292" s="9"/>
      <c r="DN292" s="9"/>
      <c r="DO292" s="9"/>
      <c r="DP292" s="9"/>
      <c r="DQ292" s="9"/>
      <c r="DR292" s="9"/>
      <c r="DS292" s="9"/>
      <c r="DT292" s="9"/>
      <c r="DU292" s="9"/>
      <c r="DV292" s="9"/>
      <c r="DW292" s="9"/>
      <c r="DX292" s="9"/>
      <c r="DY292" s="9"/>
      <c r="DZ292" s="9"/>
      <c r="EA292" s="9"/>
      <c r="EB292" s="9"/>
      <c r="EC292" s="9"/>
      <c r="ED292" s="9"/>
      <c r="EE292" s="9"/>
      <c r="EF292" s="9"/>
      <c r="EG292" s="9"/>
      <c r="EH292" s="9"/>
      <c r="EI292" s="9"/>
      <c r="EJ292" s="9"/>
      <c r="EK292" s="9"/>
      <c r="EL292" s="9"/>
      <c r="EM292" s="9"/>
      <c r="EN292" s="9"/>
      <c r="EO292" s="9"/>
      <c r="EP292" s="9"/>
      <c r="EQ292" s="9"/>
      <c r="ER292" s="9"/>
      <c r="ES292" s="9"/>
      <c r="ET292" s="9"/>
      <c r="EU292" s="9"/>
      <c r="EV292" s="9"/>
      <c r="EW292" s="9"/>
      <c r="EX292" s="9"/>
    </row>
    <row r="293" spans="1:154" ht="45" hidden="1" x14ac:dyDescent="0.35">
      <c r="A293" s="63"/>
      <c r="B293" s="59"/>
      <c r="C293" s="59"/>
      <c r="D293" s="59"/>
      <c r="E293" s="59"/>
      <c r="F293" s="59" t="s">
        <v>22</v>
      </c>
      <c r="G293" s="66" t="s">
        <v>122</v>
      </c>
      <c r="H293" s="108"/>
      <c r="I293" s="108"/>
      <c r="J293" s="108">
        <f t="shared" si="98"/>
        <v>0</v>
      </c>
      <c r="K293" s="105" t="e">
        <f t="shared" si="97"/>
        <v>#DIV/0!</v>
      </c>
      <c r="L293" s="108"/>
      <c r="M293" s="109">
        <v>0</v>
      </c>
      <c r="N293" s="108"/>
      <c r="O293" s="110">
        <f t="shared" si="102"/>
        <v>0</v>
      </c>
      <c r="P293" s="110">
        <f t="shared" si="94"/>
        <v>0</v>
      </c>
      <c r="Q293" s="107" t="e">
        <f t="shared" si="95"/>
        <v>#DIV/0!</v>
      </c>
      <c r="R293" s="40"/>
      <c r="S293" s="40"/>
      <c r="T293" s="40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F293" s="40"/>
      <c r="AG293" s="40"/>
      <c r="AH293" s="40"/>
      <c r="AI293" s="40"/>
      <c r="AJ293" s="40"/>
      <c r="AK293" s="40"/>
      <c r="AL293" s="40"/>
      <c r="AM293" s="40"/>
      <c r="AN293" s="40"/>
      <c r="AO293" s="40"/>
      <c r="AP293" s="40"/>
      <c r="AQ293" s="40"/>
      <c r="AR293" s="40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9"/>
      <c r="BM293" s="9"/>
      <c r="BN293" s="9"/>
      <c r="BO293" s="9"/>
      <c r="BP293" s="9"/>
      <c r="BQ293" s="9"/>
      <c r="BR293" s="9"/>
      <c r="BS293" s="9"/>
      <c r="BT293" s="9"/>
      <c r="BU293" s="9"/>
      <c r="BV293" s="9"/>
      <c r="BW293" s="9"/>
      <c r="BX293" s="9"/>
      <c r="BY293" s="9"/>
      <c r="BZ293" s="9"/>
      <c r="CA293" s="9"/>
      <c r="CB293" s="9"/>
      <c r="CC293" s="9"/>
      <c r="CD293" s="9"/>
      <c r="CE293" s="9"/>
      <c r="CF293" s="9"/>
      <c r="CG293" s="9"/>
      <c r="CH293" s="9"/>
      <c r="CI293" s="9"/>
      <c r="CJ293" s="9"/>
      <c r="CK293" s="9"/>
      <c r="CL293" s="9"/>
      <c r="CM293" s="9"/>
      <c r="CN293" s="9"/>
      <c r="CO293" s="9"/>
      <c r="CP293" s="9"/>
      <c r="CQ293" s="9"/>
      <c r="CR293" s="9"/>
      <c r="CS293" s="9"/>
      <c r="CT293" s="9"/>
      <c r="CU293" s="9"/>
      <c r="CV293" s="9"/>
      <c r="CW293" s="9"/>
      <c r="CX293" s="9"/>
      <c r="CY293" s="9"/>
      <c r="CZ293" s="9"/>
      <c r="DA293" s="9"/>
      <c r="DB293" s="9"/>
      <c r="DC293" s="9"/>
      <c r="DD293" s="9"/>
      <c r="DE293" s="9"/>
      <c r="DF293" s="9"/>
      <c r="DG293" s="9"/>
      <c r="DH293" s="9"/>
      <c r="DI293" s="9"/>
      <c r="DJ293" s="9"/>
      <c r="DK293" s="9"/>
      <c r="DL293" s="9"/>
      <c r="DM293" s="9"/>
      <c r="DN293" s="9"/>
      <c r="DO293" s="9"/>
      <c r="DP293" s="9"/>
      <c r="DQ293" s="9"/>
      <c r="DR293" s="9"/>
      <c r="DS293" s="9"/>
      <c r="DT293" s="9"/>
      <c r="DU293" s="9"/>
      <c r="DV293" s="9"/>
      <c r="DW293" s="9"/>
      <c r="DX293" s="9"/>
      <c r="DY293" s="9"/>
      <c r="DZ293" s="9"/>
      <c r="EA293" s="9"/>
      <c r="EB293" s="9"/>
      <c r="EC293" s="9"/>
      <c r="ED293" s="9"/>
      <c r="EE293" s="9"/>
      <c r="EF293" s="9"/>
      <c r="EG293" s="9"/>
      <c r="EH293" s="9"/>
      <c r="EI293" s="9"/>
      <c r="EJ293" s="9"/>
      <c r="EK293" s="9"/>
      <c r="EL293" s="9"/>
      <c r="EM293" s="9"/>
      <c r="EN293" s="9"/>
      <c r="EO293" s="9"/>
      <c r="EP293" s="9"/>
      <c r="EQ293" s="9"/>
      <c r="ER293" s="9"/>
      <c r="ES293" s="9"/>
      <c r="ET293" s="9"/>
      <c r="EU293" s="9"/>
      <c r="EV293" s="9"/>
      <c r="EW293" s="9"/>
      <c r="EX293" s="9"/>
    </row>
    <row r="294" spans="1:154" hidden="1" x14ac:dyDescent="0.35">
      <c r="A294" s="63"/>
      <c r="B294" s="59"/>
      <c r="C294" s="59"/>
      <c r="D294" s="59"/>
      <c r="E294" s="59"/>
      <c r="F294" s="59" t="s">
        <v>33</v>
      </c>
      <c r="G294" s="66" t="s">
        <v>123</v>
      </c>
      <c r="H294" s="108"/>
      <c r="I294" s="108"/>
      <c r="J294" s="108">
        <f t="shared" si="98"/>
        <v>0</v>
      </c>
      <c r="K294" s="105" t="e">
        <f t="shared" si="97"/>
        <v>#DIV/0!</v>
      </c>
      <c r="L294" s="108"/>
      <c r="M294" s="109">
        <v>0</v>
      </c>
      <c r="N294" s="108"/>
      <c r="O294" s="110">
        <f t="shared" si="102"/>
        <v>0</v>
      </c>
      <c r="P294" s="110">
        <f t="shared" si="94"/>
        <v>0</v>
      </c>
      <c r="Q294" s="107" t="e">
        <f t="shared" si="95"/>
        <v>#DIV/0!</v>
      </c>
      <c r="R294" s="40"/>
      <c r="S294" s="40"/>
      <c r="T294" s="40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F294" s="40"/>
      <c r="AG294" s="40"/>
      <c r="AH294" s="40"/>
      <c r="AI294" s="40"/>
      <c r="AJ294" s="40"/>
      <c r="AK294" s="40"/>
      <c r="AL294" s="40"/>
      <c r="AM294" s="40"/>
      <c r="AN294" s="40"/>
      <c r="AO294" s="40"/>
      <c r="AP294" s="40"/>
      <c r="AQ294" s="40"/>
      <c r="AR294" s="40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9"/>
      <c r="BM294" s="9"/>
      <c r="BN294" s="9"/>
      <c r="BO294" s="9"/>
      <c r="BP294" s="9"/>
      <c r="BQ294" s="9"/>
      <c r="BR294" s="9"/>
      <c r="BS294" s="9"/>
      <c r="BT294" s="9"/>
      <c r="BU294" s="9"/>
      <c r="BV294" s="9"/>
      <c r="BW294" s="9"/>
      <c r="BX294" s="9"/>
      <c r="BY294" s="9"/>
      <c r="BZ294" s="9"/>
      <c r="CA294" s="9"/>
      <c r="CB294" s="9"/>
      <c r="CC294" s="9"/>
      <c r="CD294" s="9"/>
      <c r="CE294" s="9"/>
      <c r="CF294" s="9"/>
      <c r="CG294" s="9"/>
      <c r="CH294" s="9"/>
      <c r="CI294" s="9"/>
      <c r="CJ294" s="9"/>
      <c r="CK294" s="9"/>
      <c r="CL294" s="9"/>
      <c r="CM294" s="9"/>
      <c r="CN294" s="9"/>
      <c r="CO294" s="9"/>
      <c r="CP294" s="9"/>
      <c r="CQ294" s="9"/>
      <c r="CR294" s="9"/>
      <c r="CS294" s="9"/>
      <c r="CT294" s="9"/>
      <c r="CU294" s="9"/>
      <c r="CV294" s="9"/>
      <c r="CW294" s="9"/>
      <c r="CX294" s="9"/>
      <c r="CY294" s="9"/>
      <c r="CZ294" s="9"/>
      <c r="DA294" s="9"/>
      <c r="DB294" s="9"/>
      <c r="DC294" s="9"/>
      <c r="DD294" s="9"/>
      <c r="DE294" s="9"/>
      <c r="DF294" s="9"/>
      <c r="DG294" s="9"/>
      <c r="DH294" s="9"/>
      <c r="DI294" s="9"/>
      <c r="DJ294" s="9"/>
      <c r="DK294" s="9"/>
      <c r="DL294" s="9"/>
      <c r="DM294" s="9"/>
      <c r="DN294" s="9"/>
      <c r="DO294" s="9"/>
      <c r="DP294" s="9"/>
      <c r="DQ294" s="9"/>
      <c r="DR294" s="9"/>
      <c r="DS294" s="9"/>
      <c r="DT294" s="9"/>
      <c r="DU294" s="9"/>
      <c r="DV294" s="9"/>
      <c r="DW294" s="9"/>
      <c r="DX294" s="9"/>
      <c r="DY294" s="9"/>
      <c r="DZ294" s="9"/>
      <c r="EA294" s="9"/>
      <c r="EB294" s="9"/>
      <c r="EC294" s="9"/>
      <c r="ED294" s="9"/>
      <c r="EE294" s="9"/>
      <c r="EF294" s="9"/>
      <c r="EG294" s="9"/>
      <c r="EH294" s="9"/>
      <c r="EI294" s="9"/>
      <c r="EJ294" s="9"/>
      <c r="EK294" s="9"/>
      <c r="EL294" s="9"/>
      <c r="EM294" s="9"/>
      <c r="EN294" s="9"/>
      <c r="EO294" s="9"/>
      <c r="EP294" s="9"/>
      <c r="EQ294" s="9"/>
      <c r="ER294" s="9"/>
      <c r="ES294" s="9"/>
      <c r="ET294" s="9"/>
      <c r="EU294" s="9"/>
      <c r="EV294" s="9"/>
      <c r="EW294" s="9"/>
      <c r="EX294" s="9"/>
    </row>
    <row r="295" spans="1:154" x14ac:dyDescent="0.35">
      <c r="A295" s="63"/>
      <c r="B295" s="59"/>
      <c r="C295" s="59"/>
      <c r="D295" s="59"/>
      <c r="E295" s="59"/>
      <c r="F295" s="59" t="s">
        <v>124</v>
      </c>
      <c r="G295" s="66" t="s">
        <v>125</v>
      </c>
      <c r="H295" s="108">
        <v>17300</v>
      </c>
      <c r="I295" s="108">
        <v>17300</v>
      </c>
      <c r="J295" s="108">
        <f t="shared" si="98"/>
        <v>0</v>
      </c>
      <c r="K295" s="105">
        <f t="shared" si="97"/>
        <v>100</v>
      </c>
      <c r="L295" s="108">
        <v>17300</v>
      </c>
      <c r="M295" s="109">
        <v>8253</v>
      </c>
      <c r="N295" s="108">
        <v>8173</v>
      </c>
      <c r="O295" s="110">
        <f t="shared" si="102"/>
        <v>16426</v>
      </c>
      <c r="P295" s="110">
        <f t="shared" si="94"/>
        <v>874</v>
      </c>
      <c r="Q295" s="107">
        <f t="shared" si="95"/>
        <v>94.95</v>
      </c>
      <c r="R295" s="40"/>
      <c r="S295" s="40"/>
      <c r="T295" s="40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F295" s="40"/>
      <c r="AG295" s="40"/>
      <c r="AH295" s="40"/>
      <c r="AI295" s="40"/>
      <c r="AJ295" s="40"/>
      <c r="AK295" s="40"/>
      <c r="AL295" s="40"/>
      <c r="AM295" s="40"/>
      <c r="AN295" s="40"/>
      <c r="AO295" s="40"/>
      <c r="AP295" s="40"/>
      <c r="AQ295" s="40"/>
      <c r="AR295" s="40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  <c r="BO295" s="9"/>
      <c r="BP295" s="9"/>
      <c r="BQ295" s="9"/>
      <c r="BR295" s="9"/>
      <c r="BS295" s="9"/>
      <c r="BT295" s="9"/>
      <c r="BU295" s="9"/>
      <c r="BV295" s="9"/>
      <c r="BW295" s="9"/>
      <c r="BX295" s="9"/>
      <c r="BY295" s="9"/>
      <c r="BZ295" s="9"/>
      <c r="CA295" s="9"/>
      <c r="CB295" s="9"/>
      <c r="CC295" s="9"/>
      <c r="CD295" s="9"/>
      <c r="CE295" s="9"/>
      <c r="CF295" s="9"/>
      <c r="CG295" s="9"/>
      <c r="CH295" s="9"/>
      <c r="CI295" s="9"/>
      <c r="CJ295" s="9"/>
      <c r="CK295" s="9"/>
      <c r="CL295" s="9"/>
      <c r="CM295" s="9"/>
      <c r="CN295" s="9"/>
      <c r="CO295" s="9"/>
      <c r="CP295" s="9"/>
      <c r="CQ295" s="9"/>
      <c r="CR295" s="9"/>
      <c r="CS295" s="9"/>
      <c r="CT295" s="9"/>
      <c r="CU295" s="9"/>
      <c r="CV295" s="9"/>
      <c r="CW295" s="9"/>
      <c r="CX295" s="9"/>
      <c r="CY295" s="9"/>
      <c r="CZ295" s="9"/>
      <c r="DA295" s="9"/>
      <c r="DB295" s="9"/>
      <c r="DC295" s="9"/>
      <c r="DD295" s="9"/>
      <c r="DE295" s="9"/>
      <c r="DF295" s="9"/>
      <c r="DG295" s="9"/>
      <c r="DH295" s="9"/>
      <c r="DI295" s="9"/>
      <c r="DJ295" s="9"/>
      <c r="DK295" s="9"/>
      <c r="DL295" s="9"/>
      <c r="DM295" s="9"/>
      <c r="DN295" s="9"/>
      <c r="DO295" s="9"/>
      <c r="DP295" s="9"/>
      <c r="DQ295" s="9"/>
      <c r="DR295" s="9"/>
      <c r="DS295" s="9"/>
      <c r="DT295" s="9"/>
      <c r="DU295" s="9"/>
      <c r="DV295" s="9"/>
      <c r="DW295" s="9"/>
      <c r="DX295" s="9"/>
      <c r="DY295" s="9"/>
      <c r="DZ295" s="9"/>
      <c r="EA295" s="9"/>
      <c r="EB295" s="9"/>
      <c r="EC295" s="9"/>
      <c r="ED295" s="9"/>
      <c r="EE295" s="9"/>
      <c r="EF295" s="9"/>
      <c r="EG295" s="9"/>
      <c r="EH295" s="9"/>
      <c r="EI295" s="9"/>
      <c r="EJ295" s="9"/>
      <c r="EK295" s="9"/>
      <c r="EL295" s="9"/>
      <c r="EM295" s="9"/>
      <c r="EN295" s="9"/>
      <c r="EO295" s="9"/>
      <c r="EP295" s="9"/>
      <c r="EQ295" s="9"/>
      <c r="ER295" s="9"/>
      <c r="ES295" s="9"/>
      <c r="ET295" s="9"/>
      <c r="EU295" s="9"/>
      <c r="EV295" s="9"/>
      <c r="EW295" s="9"/>
      <c r="EX295" s="9"/>
    </row>
    <row r="296" spans="1:154" s="62" customFormat="1" x14ac:dyDescent="0.35">
      <c r="A296" s="48"/>
      <c r="B296" s="49"/>
      <c r="C296" s="49"/>
      <c r="D296" s="49" t="s">
        <v>89</v>
      </c>
      <c r="E296" s="49"/>
      <c r="F296" s="49"/>
      <c r="G296" s="103" t="s">
        <v>66</v>
      </c>
      <c r="H296" s="104">
        <f>H297+H308+H309+H313+H316+H317+H318+H319+H320+H321+H322</f>
        <v>165700</v>
      </c>
      <c r="I296" s="104">
        <f>I297+I308+I309+I313+I316+I317+I318+I319+I320+I321+I322</f>
        <v>163709</v>
      </c>
      <c r="J296" s="104">
        <f t="shared" ref="J296" si="103">J297+J308+J309+J313+J316+J317+J318+J319+J320+J321+J322</f>
        <v>1991</v>
      </c>
      <c r="K296" s="105">
        <f t="shared" si="97"/>
        <v>98.8</v>
      </c>
      <c r="L296" s="104">
        <f>L297+L308+L309+L313+L316+L317+L318+L319+L320+L321+L322</f>
        <v>165700</v>
      </c>
      <c r="M296" s="86">
        <v>48411</v>
      </c>
      <c r="N296" s="104">
        <f>N297+N308+N309+N313+N316+N317+N318+N319+N320+N321+N322</f>
        <v>111422</v>
      </c>
      <c r="O296" s="106">
        <f>O297+O308+O309+O313+O316+O317+O318+O319+O320+O321+O322</f>
        <v>159833</v>
      </c>
      <c r="P296" s="106">
        <f t="shared" si="94"/>
        <v>5867</v>
      </c>
      <c r="Q296" s="107">
        <f t="shared" si="95"/>
        <v>96.46</v>
      </c>
      <c r="R296" s="40"/>
      <c r="S296" s="60"/>
      <c r="T296" s="60"/>
      <c r="U296" s="60"/>
      <c r="V296" s="60"/>
      <c r="W296" s="60"/>
      <c r="X296" s="60"/>
      <c r="Y296" s="60"/>
      <c r="Z296" s="60"/>
      <c r="AA296" s="60"/>
      <c r="AB296" s="60"/>
      <c r="AC296" s="60"/>
      <c r="AD296" s="60"/>
      <c r="AE296" s="60"/>
      <c r="AF296" s="60"/>
      <c r="AG296" s="60"/>
      <c r="AH296" s="60"/>
      <c r="AI296" s="60"/>
      <c r="AJ296" s="60"/>
      <c r="AK296" s="60"/>
      <c r="AL296" s="60"/>
      <c r="AM296" s="60"/>
      <c r="AN296" s="60"/>
      <c r="AO296" s="60"/>
      <c r="AP296" s="60"/>
      <c r="AQ296" s="60"/>
      <c r="AR296" s="60"/>
      <c r="AS296" s="61"/>
      <c r="AT296" s="61"/>
      <c r="AU296" s="61"/>
      <c r="AV296" s="61"/>
      <c r="AW296" s="61"/>
      <c r="AX296" s="61"/>
      <c r="AY296" s="61"/>
      <c r="AZ296" s="61"/>
      <c r="BA296" s="61"/>
      <c r="BB296" s="61"/>
      <c r="BC296" s="61"/>
      <c r="BD296" s="61"/>
      <c r="BE296" s="61"/>
      <c r="BF296" s="61"/>
      <c r="BG296" s="61"/>
      <c r="BH296" s="61"/>
      <c r="BI296" s="61"/>
      <c r="BJ296" s="61"/>
      <c r="BK296" s="61"/>
      <c r="BL296" s="61"/>
      <c r="BM296" s="61"/>
      <c r="BN296" s="61"/>
      <c r="BO296" s="61"/>
      <c r="BP296" s="61"/>
      <c r="BQ296" s="61"/>
      <c r="BR296" s="61"/>
      <c r="BS296" s="61"/>
      <c r="BT296" s="61"/>
      <c r="BU296" s="61"/>
      <c r="BV296" s="61"/>
      <c r="BW296" s="61"/>
      <c r="BX296" s="61"/>
      <c r="BY296" s="61"/>
      <c r="BZ296" s="61"/>
      <c r="CA296" s="61"/>
      <c r="CB296" s="61"/>
      <c r="CC296" s="61"/>
      <c r="CD296" s="61"/>
      <c r="CE296" s="61"/>
      <c r="CF296" s="61"/>
      <c r="CG296" s="61"/>
      <c r="CH296" s="61"/>
      <c r="CI296" s="61"/>
      <c r="CJ296" s="61"/>
      <c r="CK296" s="61"/>
      <c r="CL296" s="61"/>
      <c r="CM296" s="61"/>
      <c r="CN296" s="61"/>
      <c r="CO296" s="61"/>
      <c r="CP296" s="61"/>
      <c r="CQ296" s="61"/>
      <c r="CR296" s="61"/>
      <c r="CS296" s="61"/>
      <c r="CT296" s="61"/>
      <c r="CU296" s="61"/>
      <c r="CV296" s="61"/>
      <c r="CW296" s="61"/>
      <c r="CX296" s="61"/>
      <c r="CY296" s="61"/>
      <c r="CZ296" s="61"/>
      <c r="DA296" s="61"/>
      <c r="DB296" s="61"/>
      <c r="DC296" s="61"/>
      <c r="DD296" s="61"/>
      <c r="DE296" s="61"/>
      <c r="DF296" s="61"/>
      <c r="DG296" s="61"/>
      <c r="DH296" s="61"/>
      <c r="DI296" s="61"/>
      <c r="DJ296" s="61"/>
      <c r="DK296" s="61"/>
      <c r="DL296" s="61"/>
      <c r="DM296" s="61"/>
      <c r="DN296" s="61"/>
      <c r="DO296" s="61"/>
      <c r="DP296" s="61"/>
      <c r="DQ296" s="61"/>
      <c r="DR296" s="61"/>
      <c r="DS296" s="61"/>
      <c r="DT296" s="61"/>
      <c r="DU296" s="61"/>
      <c r="DV296" s="61"/>
      <c r="DW296" s="61"/>
      <c r="DX296" s="61"/>
      <c r="DY296" s="61"/>
      <c r="DZ296" s="61"/>
      <c r="EA296" s="61"/>
      <c r="EB296" s="61"/>
      <c r="EC296" s="61"/>
      <c r="ED296" s="61"/>
      <c r="EE296" s="61"/>
      <c r="EF296" s="61"/>
      <c r="EG296" s="61"/>
      <c r="EH296" s="61"/>
      <c r="EI296" s="61"/>
      <c r="EJ296" s="61"/>
      <c r="EK296" s="61"/>
      <c r="EL296" s="61"/>
      <c r="EM296" s="61"/>
      <c r="EN296" s="61"/>
      <c r="EO296" s="61"/>
      <c r="EP296" s="61"/>
      <c r="EQ296" s="61"/>
      <c r="ER296" s="61"/>
      <c r="ES296" s="61"/>
      <c r="ET296" s="61"/>
      <c r="EU296" s="61"/>
      <c r="EV296" s="61"/>
      <c r="EW296" s="61"/>
      <c r="EX296" s="61"/>
    </row>
    <row r="297" spans="1:154" s="62" customFormat="1" x14ac:dyDescent="0.35">
      <c r="A297" s="48"/>
      <c r="B297" s="49"/>
      <c r="C297" s="49"/>
      <c r="D297" s="49"/>
      <c r="E297" s="49" t="s">
        <v>32</v>
      </c>
      <c r="F297" s="49"/>
      <c r="G297" s="64" t="s">
        <v>144</v>
      </c>
      <c r="H297" s="104">
        <f>SUM(H298:H307)</f>
        <v>155600</v>
      </c>
      <c r="I297" s="104">
        <f>SUM(I298:I307)</f>
        <v>154937</v>
      </c>
      <c r="J297" s="104">
        <f>SUM(J298:J307)</f>
        <v>663</v>
      </c>
      <c r="K297" s="105">
        <f t="shared" si="97"/>
        <v>99.57</v>
      </c>
      <c r="L297" s="104">
        <f>SUM(L298:L307)</f>
        <v>155600</v>
      </c>
      <c r="M297" s="86">
        <v>44733</v>
      </c>
      <c r="N297" s="104">
        <f>SUM(N298:N307)</f>
        <v>106633</v>
      </c>
      <c r="O297" s="106">
        <f>SUM(O298:O307)</f>
        <v>151366</v>
      </c>
      <c r="P297" s="106">
        <f t="shared" si="94"/>
        <v>4234</v>
      </c>
      <c r="Q297" s="107">
        <f t="shared" si="95"/>
        <v>97.28</v>
      </c>
      <c r="R297" s="40"/>
      <c r="S297" s="60"/>
      <c r="T297" s="60"/>
      <c r="U297" s="60"/>
      <c r="V297" s="60"/>
      <c r="W297" s="60"/>
      <c r="X297" s="60"/>
      <c r="Y297" s="60"/>
      <c r="Z297" s="60"/>
      <c r="AA297" s="60"/>
      <c r="AB297" s="60"/>
      <c r="AC297" s="60"/>
      <c r="AD297" s="60"/>
      <c r="AE297" s="60"/>
      <c r="AF297" s="60"/>
      <c r="AG297" s="60"/>
      <c r="AH297" s="60"/>
      <c r="AI297" s="60"/>
      <c r="AJ297" s="60"/>
      <c r="AK297" s="60"/>
      <c r="AL297" s="60"/>
      <c r="AM297" s="60"/>
      <c r="AN297" s="60"/>
      <c r="AO297" s="60"/>
      <c r="AP297" s="60"/>
      <c r="AQ297" s="60"/>
      <c r="AR297" s="60"/>
      <c r="AS297" s="61"/>
      <c r="AT297" s="61"/>
      <c r="AU297" s="61"/>
      <c r="AV297" s="61"/>
      <c r="AW297" s="61"/>
      <c r="AX297" s="61"/>
      <c r="AY297" s="61"/>
      <c r="AZ297" s="61"/>
      <c r="BA297" s="61"/>
      <c r="BB297" s="61"/>
      <c r="BC297" s="61"/>
      <c r="BD297" s="61"/>
      <c r="BE297" s="61"/>
      <c r="BF297" s="61"/>
      <c r="BG297" s="61"/>
      <c r="BH297" s="61"/>
      <c r="BI297" s="61"/>
      <c r="BJ297" s="61"/>
      <c r="BK297" s="61"/>
      <c r="BL297" s="61"/>
      <c r="BM297" s="61"/>
      <c r="BN297" s="61"/>
      <c r="BO297" s="61"/>
      <c r="BP297" s="61"/>
      <c r="BQ297" s="61"/>
      <c r="BR297" s="61"/>
      <c r="BS297" s="61"/>
      <c r="BT297" s="61"/>
      <c r="BU297" s="61"/>
      <c r="BV297" s="61"/>
      <c r="BW297" s="61"/>
      <c r="BX297" s="61"/>
      <c r="BY297" s="61"/>
      <c r="BZ297" s="61"/>
      <c r="CA297" s="61"/>
      <c r="CB297" s="61"/>
      <c r="CC297" s="61"/>
      <c r="CD297" s="61"/>
      <c r="CE297" s="61"/>
      <c r="CF297" s="61"/>
      <c r="CG297" s="61"/>
      <c r="CH297" s="61"/>
      <c r="CI297" s="61"/>
      <c r="CJ297" s="61"/>
      <c r="CK297" s="61"/>
      <c r="CL297" s="61"/>
      <c r="CM297" s="61"/>
      <c r="CN297" s="61"/>
      <c r="CO297" s="61"/>
      <c r="CP297" s="61"/>
      <c r="CQ297" s="61"/>
      <c r="CR297" s="61"/>
      <c r="CS297" s="61"/>
      <c r="CT297" s="61"/>
      <c r="CU297" s="61"/>
      <c r="CV297" s="61"/>
      <c r="CW297" s="61"/>
      <c r="CX297" s="61"/>
      <c r="CY297" s="61"/>
      <c r="CZ297" s="61"/>
      <c r="DA297" s="61"/>
      <c r="DB297" s="61"/>
      <c r="DC297" s="61"/>
      <c r="DD297" s="61"/>
      <c r="DE297" s="61"/>
      <c r="DF297" s="61"/>
      <c r="DG297" s="61"/>
      <c r="DH297" s="61"/>
      <c r="DI297" s="61"/>
      <c r="DJ297" s="61"/>
      <c r="DK297" s="61"/>
      <c r="DL297" s="61"/>
      <c r="DM297" s="61"/>
      <c r="DN297" s="61"/>
      <c r="DO297" s="61"/>
      <c r="DP297" s="61"/>
      <c r="DQ297" s="61"/>
      <c r="DR297" s="61"/>
      <c r="DS297" s="61"/>
      <c r="DT297" s="61"/>
      <c r="DU297" s="61"/>
      <c r="DV297" s="61"/>
      <c r="DW297" s="61"/>
      <c r="DX297" s="61"/>
      <c r="DY297" s="61"/>
      <c r="DZ297" s="61"/>
      <c r="EA297" s="61"/>
      <c r="EB297" s="61"/>
      <c r="EC297" s="61"/>
      <c r="ED297" s="61"/>
      <c r="EE297" s="61"/>
      <c r="EF297" s="61"/>
      <c r="EG297" s="61"/>
      <c r="EH297" s="61"/>
      <c r="EI297" s="61"/>
      <c r="EJ297" s="61"/>
      <c r="EK297" s="61"/>
      <c r="EL297" s="61"/>
      <c r="EM297" s="61"/>
      <c r="EN297" s="61"/>
      <c r="EO297" s="61"/>
      <c r="EP297" s="61"/>
      <c r="EQ297" s="61"/>
      <c r="ER297" s="61"/>
      <c r="ES297" s="61"/>
      <c r="ET297" s="61"/>
      <c r="EU297" s="61"/>
      <c r="EV297" s="61"/>
      <c r="EW297" s="61"/>
      <c r="EX297" s="61"/>
    </row>
    <row r="298" spans="1:154" x14ac:dyDescent="0.35">
      <c r="A298" s="63"/>
      <c r="B298" s="59"/>
      <c r="C298" s="59"/>
      <c r="D298" s="59"/>
      <c r="E298" s="59"/>
      <c r="F298" s="59" t="s">
        <v>32</v>
      </c>
      <c r="G298" s="66" t="s">
        <v>169</v>
      </c>
      <c r="H298" s="108"/>
      <c r="I298" s="108"/>
      <c r="J298" s="108">
        <f t="shared" ref="J298:J331" si="104">H298-I298</f>
        <v>0</v>
      </c>
      <c r="K298" s="105" t="e">
        <f t="shared" si="97"/>
        <v>#DIV/0!</v>
      </c>
      <c r="L298" s="108">
        <v>0</v>
      </c>
      <c r="M298" s="109">
        <v>0</v>
      </c>
      <c r="N298" s="108">
        <v>0</v>
      </c>
      <c r="O298" s="110">
        <f t="shared" ref="O298:O308" si="105">M298+N298</f>
        <v>0</v>
      </c>
      <c r="P298" s="110">
        <f t="shared" si="94"/>
        <v>0</v>
      </c>
      <c r="Q298" s="107" t="e">
        <f t="shared" si="95"/>
        <v>#DIV/0!</v>
      </c>
      <c r="R298" s="40"/>
      <c r="S298" s="40"/>
      <c r="T298" s="40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F298" s="40"/>
      <c r="AG298" s="40"/>
      <c r="AH298" s="40"/>
      <c r="AI298" s="40"/>
      <c r="AJ298" s="40"/>
      <c r="AK298" s="40"/>
      <c r="AL298" s="40"/>
      <c r="AM298" s="40"/>
      <c r="AN298" s="40"/>
      <c r="AO298" s="40"/>
      <c r="AP298" s="40"/>
      <c r="AQ298" s="40"/>
      <c r="AR298" s="40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  <c r="BJ298" s="9"/>
      <c r="BK298" s="9"/>
      <c r="BL298" s="9"/>
      <c r="BM298" s="9"/>
      <c r="BN298" s="9"/>
      <c r="BO298" s="9"/>
      <c r="BP298" s="9"/>
      <c r="BQ298" s="9"/>
      <c r="BR298" s="9"/>
      <c r="BS298" s="9"/>
      <c r="BT298" s="9"/>
      <c r="BU298" s="9"/>
      <c r="BV298" s="9"/>
      <c r="BW298" s="9"/>
      <c r="BX298" s="9"/>
      <c r="BY298" s="9"/>
      <c r="BZ298" s="9"/>
      <c r="CA298" s="9"/>
      <c r="CB298" s="9"/>
      <c r="CC298" s="9"/>
      <c r="CD298" s="9"/>
      <c r="CE298" s="9"/>
      <c r="CF298" s="9"/>
      <c r="CG298" s="9"/>
      <c r="CH298" s="9"/>
      <c r="CI298" s="9"/>
      <c r="CJ298" s="9"/>
      <c r="CK298" s="9"/>
      <c r="CL298" s="9"/>
      <c r="CM298" s="9"/>
      <c r="CN298" s="9"/>
      <c r="CO298" s="9"/>
      <c r="CP298" s="9"/>
      <c r="CQ298" s="9"/>
      <c r="CR298" s="9"/>
      <c r="CS298" s="9"/>
      <c r="CT298" s="9"/>
      <c r="CU298" s="9"/>
      <c r="CV298" s="9"/>
      <c r="CW298" s="9"/>
      <c r="CX298" s="9"/>
      <c r="CY298" s="9"/>
      <c r="CZ298" s="9"/>
      <c r="DA298" s="9"/>
      <c r="DB298" s="9"/>
      <c r="DC298" s="9"/>
      <c r="DD298" s="9"/>
      <c r="DE298" s="9"/>
      <c r="DF298" s="9"/>
      <c r="DG298" s="9"/>
      <c r="DH298" s="9"/>
      <c r="DI298" s="9"/>
      <c r="DJ298" s="9"/>
      <c r="DK298" s="9"/>
      <c r="DL298" s="9"/>
      <c r="DM298" s="9"/>
      <c r="DN298" s="9"/>
      <c r="DO298" s="9"/>
      <c r="DP298" s="9"/>
      <c r="DQ298" s="9"/>
      <c r="DR298" s="9"/>
      <c r="DS298" s="9"/>
      <c r="DT298" s="9"/>
      <c r="DU298" s="9"/>
      <c r="DV298" s="9"/>
      <c r="DW298" s="9"/>
      <c r="DX298" s="9"/>
      <c r="DY298" s="9"/>
      <c r="DZ298" s="9"/>
      <c r="EA298" s="9"/>
      <c r="EB298" s="9"/>
      <c r="EC298" s="9"/>
      <c r="ED298" s="9"/>
      <c r="EE298" s="9"/>
      <c r="EF298" s="9"/>
      <c r="EG298" s="9"/>
      <c r="EH298" s="9"/>
      <c r="EI298" s="9"/>
      <c r="EJ298" s="9"/>
      <c r="EK298" s="9"/>
      <c r="EL298" s="9"/>
      <c r="EM298" s="9"/>
      <c r="EN298" s="9"/>
      <c r="EO298" s="9"/>
      <c r="EP298" s="9"/>
      <c r="EQ298" s="9"/>
      <c r="ER298" s="9"/>
      <c r="ES298" s="9"/>
      <c r="ET298" s="9"/>
      <c r="EU298" s="9"/>
      <c r="EV298" s="9"/>
      <c r="EW298" s="9"/>
      <c r="EX298" s="9"/>
    </row>
    <row r="299" spans="1:154" x14ac:dyDescent="0.35">
      <c r="A299" s="63"/>
      <c r="B299" s="59"/>
      <c r="C299" s="59"/>
      <c r="D299" s="59"/>
      <c r="E299" s="59"/>
      <c r="F299" s="59" t="s">
        <v>30</v>
      </c>
      <c r="G299" s="66" t="s">
        <v>170</v>
      </c>
      <c r="H299" s="108"/>
      <c r="I299" s="108"/>
      <c r="J299" s="108">
        <f t="shared" si="104"/>
        <v>0</v>
      </c>
      <c r="K299" s="105"/>
      <c r="L299" s="108">
        <v>0</v>
      </c>
      <c r="M299" s="109">
        <v>0</v>
      </c>
      <c r="N299" s="108">
        <v>0</v>
      </c>
      <c r="O299" s="110">
        <f t="shared" si="105"/>
        <v>0</v>
      </c>
      <c r="P299" s="110">
        <f t="shared" si="94"/>
        <v>0</v>
      </c>
      <c r="Q299" s="107"/>
      <c r="R299" s="40"/>
      <c r="S299" s="40"/>
      <c r="T299" s="40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F299" s="40"/>
      <c r="AG299" s="40"/>
      <c r="AH299" s="40"/>
      <c r="AI299" s="40"/>
      <c r="AJ299" s="40"/>
      <c r="AK299" s="40"/>
      <c r="AL299" s="40"/>
      <c r="AM299" s="40"/>
      <c r="AN299" s="40"/>
      <c r="AO299" s="40"/>
      <c r="AP299" s="40"/>
      <c r="AQ299" s="40"/>
      <c r="AR299" s="40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  <c r="BJ299" s="9"/>
      <c r="BK299" s="9"/>
      <c r="BL299" s="9"/>
      <c r="BM299" s="9"/>
      <c r="BN299" s="9"/>
      <c r="BO299" s="9"/>
      <c r="BP299" s="9"/>
      <c r="BQ299" s="9"/>
      <c r="BR299" s="9"/>
      <c r="BS299" s="9"/>
      <c r="BT299" s="9"/>
      <c r="BU299" s="9"/>
      <c r="BV299" s="9"/>
      <c r="BW299" s="9"/>
      <c r="BX299" s="9"/>
      <c r="BY299" s="9"/>
      <c r="BZ299" s="9"/>
      <c r="CA299" s="9"/>
      <c r="CB299" s="9"/>
      <c r="CC299" s="9"/>
      <c r="CD299" s="9"/>
      <c r="CE299" s="9"/>
      <c r="CF299" s="9"/>
      <c r="CG299" s="9"/>
      <c r="CH299" s="9"/>
      <c r="CI299" s="9"/>
      <c r="CJ299" s="9"/>
      <c r="CK299" s="9"/>
      <c r="CL299" s="9"/>
      <c r="CM299" s="9"/>
      <c r="CN299" s="9"/>
      <c r="CO299" s="9"/>
      <c r="CP299" s="9"/>
      <c r="CQ299" s="9"/>
      <c r="CR299" s="9"/>
      <c r="CS299" s="9"/>
      <c r="CT299" s="9"/>
      <c r="CU299" s="9"/>
      <c r="CV299" s="9"/>
      <c r="CW299" s="9"/>
      <c r="CX299" s="9"/>
      <c r="CY299" s="9"/>
      <c r="CZ299" s="9"/>
      <c r="DA299" s="9"/>
      <c r="DB299" s="9"/>
      <c r="DC299" s="9"/>
      <c r="DD299" s="9"/>
      <c r="DE299" s="9"/>
      <c r="DF299" s="9"/>
      <c r="DG299" s="9"/>
      <c r="DH299" s="9"/>
      <c r="DI299" s="9"/>
      <c r="DJ299" s="9"/>
      <c r="DK299" s="9"/>
      <c r="DL299" s="9"/>
      <c r="DM299" s="9"/>
      <c r="DN299" s="9"/>
      <c r="DO299" s="9"/>
      <c r="DP299" s="9"/>
      <c r="DQ299" s="9"/>
      <c r="DR299" s="9"/>
      <c r="DS299" s="9"/>
      <c r="DT299" s="9"/>
      <c r="DU299" s="9"/>
      <c r="DV299" s="9"/>
      <c r="DW299" s="9"/>
      <c r="DX299" s="9"/>
      <c r="DY299" s="9"/>
      <c r="DZ299" s="9"/>
      <c r="EA299" s="9"/>
      <c r="EB299" s="9"/>
      <c r="EC299" s="9"/>
      <c r="ED299" s="9"/>
      <c r="EE299" s="9"/>
      <c r="EF299" s="9"/>
      <c r="EG299" s="9"/>
      <c r="EH299" s="9"/>
      <c r="EI299" s="9"/>
      <c r="EJ299" s="9"/>
      <c r="EK299" s="9"/>
      <c r="EL299" s="9"/>
      <c r="EM299" s="9"/>
      <c r="EN299" s="9"/>
      <c r="EO299" s="9"/>
      <c r="EP299" s="9"/>
      <c r="EQ299" s="9"/>
      <c r="ER299" s="9"/>
      <c r="ES299" s="9"/>
      <c r="ET299" s="9"/>
      <c r="EU299" s="9"/>
      <c r="EV299" s="9"/>
      <c r="EW299" s="9"/>
      <c r="EX299" s="9"/>
    </row>
    <row r="300" spans="1:154" x14ac:dyDescent="0.35">
      <c r="A300" s="63"/>
      <c r="B300" s="59"/>
      <c r="C300" s="59"/>
      <c r="D300" s="59"/>
      <c r="E300" s="59"/>
      <c r="F300" s="59" t="s">
        <v>43</v>
      </c>
      <c r="G300" s="66" t="s">
        <v>171</v>
      </c>
      <c r="H300" s="108">
        <v>108200</v>
      </c>
      <c r="I300" s="108">
        <v>108200</v>
      </c>
      <c r="J300" s="108">
        <f t="shared" si="104"/>
        <v>0</v>
      </c>
      <c r="K300" s="105">
        <f t="shared" si="97"/>
        <v>100</v>
      </c>
      <c r="L300" s="108">
        <v>108200</v>
      </c>
      <c r="M300" s="109">
        <v>20000</v>
      </c>
      <c r="N300" s="108">
        <v>88200</v>
      </c>
      <c r="O300" s="110">
        <f t="shared" si="105"/>
        <v>108200</v>
      </c>
      <c r="P300" s="110">
        <f t="shared" si="94"/>
        <v>0</v>
      </c>
      <c r="Q300" s="107">
        <f t="shared" si="95"/>
        <v>100</v>
      </c>
      <c r="R300" s="40"/>
      <c r="S300" s="40"/>
      <c r="T300" s="40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F300" s="40"/>
      <c r="AG300" s="40"/>
      <c r="AH300" s="40"/>
      <c r="AI300" s="40"/>
      <c r="AJ300" s="40"/>
      <c r="AK300" s="40"/>
      <c r="AL300" s="40"/>
      <c r="AM300" s="40"/>
      <c r="AN300" s="40"/>
      <c r="AO300" s="40"/>
      <c r="AP300" s="40"/>
      <c r="AQ300" s="40"/>
      <c r="AR300" s="40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  <c r="BK300" s="9"/>
      <c r="BL300" s="9"/>
      <c r="BM300" s="9"/>
      <c r="BN300" s="9"/>
      <c r="BO300" s="9"/>
      <c r="BP300" s="9"/>
      <c r="BQ300" s="9"/>
      <c r="BR300" s="9"/>
      <c r="BS300" s="9"/>
      <c r="BT300" s="9"/>
      <c r="BU300" s="9"/>
      <c r="BV300" s="9"/>
      <c r="BW300" s="9"/>
      <c r="BX300" s="9"/>
      <c r="BY300" s="9"/>
      <c r="BZ300" s="9"/>
      <c r="CA300" s="9"/>
      <c r="CB300" s="9"/>
      <c r="CC300" s="9"/>
      <c r="CD300" s="9"/>
      <c r="CE300" s="9"/>
      <c r="CF300" s="9"/>
      <c r="CG300" s="9"/>
      <c r="CH300" s="9"/>
      <c r="CI300" s="9"/>
      <c r="CJ300" s="9"/>
      <c r="CK300" s="9"/>
      <c r="CL300" s="9"/>
      <c r="CM300" s="9"/>
      <c r="CN300" s="9"/>
      <c r="CO300" s="9"/>
      <c r="CP300" s="9"/>
      <c r="CQ300" s="9"/>
      <c r="CR300" s="9"/>
      <c r="CS300" s="9"/>
      <c r="CT300" s="9"/>
      <c r="CU300" s="9"/>
      <c r="CV300" s="9"/>
      <c r="CW300" s="9"/>
      <c r="CX300" s="9"/>
      <c r="CY300" s="9"/>
      <c r="CZ300" s="9"/>
      <c r="DA300" s="9"/>
      <c r="DB300" s="9"/>
      <c r="DC300" s="9"/>
      <c r="DD300" s="9"/>
      <c r="DE300" s="9"/>
      <c r="DF300" s="9"/>
      <c r="DG300" s="9"/>
      <c r="DH300" s="9"/>
      <c r="DI300" s="9"/>
      <c r="DJ300" s="9"/>
      <c r="DK300" s="9"/>
      <c r="DL300" s="9"/>
      <c r="DM300" s="9"/>
      <c r="DN300" s="9"/>
      <c r="DO300" s="9"/>
      <c r="DP300" s="9"/>
      <c r="DQ300" s="9"/>
      <c r="DR300" s="9"/>
      <c r="DS300" s="9"/>
      <c r="DT300" s="9"/>
      <c r="DU300" s="9"/>
      <c r="DV300" s="9"/>
      <c r="DW300" s="9"/>
      <c r="DX300" s="9"/>
      <c r="DY300" s="9"/>
      <c r="DZ300" s="9"/>
      <c r="EA300" s="9"/>
      <c r="EB300" s="9"/>
      <c r="EC300" s="9"/>
      <c r="ED300" s="9"/>
      <c r="EE300" s="9"/>
      <c r="EF300" s="9"/>
      <c r="EG300" s="9"/>
      <c r="EH300" s="9"/>
      <c r="EI300" s="9"/>
      <c r="EJ300" s="9"/>
      <c r="EK300" s="9"/>
      <c r="EL300" s="9"/>
      <c r="EM300" s="9"/>
      <c r="EN300" s="9"/>
      <c r="EO300" s="9"/>
      <c r="EP300" s="9"/>
      <c r="EQ300" s="9"/>
      <c r="ER300" s="9"/>
      <c r="ES300" s="9"/>
      <c r="ET300" s="9"/>
      <c r="EU300" s="9"/>
      <c r="EV300" s="9"/>
      <c r="EW300" s="9"/>
      <c r="EX300" s="9"/>
    </row>
    <row r="301" spans="1:154" x14ac:dyDescent="0.35">
      <c r="A301" s="63"/>
      <c r="B301" s="59"/>
      <c r="C301" s="59"/>
      <c r="D301" s="59"/>
      <c r="E301" s="59"/>
      <c r="F301" s="59" t="s">
        <v>22</v>
      </c>
      <c r="G301" s="66" t="s">
        <v>146</v>
      </c>
      <c r="H301" s="108">
        <v>4800</v>
      </c>
      <c r="I301" s="108">
        <v>4165</v>
      </c>
      <c r="J301" s="108">
        <f t="shared" si="104"/>
        <v>635</v>
      </c>
      <c r="K301" s="105">
        <f t="shared" si="97"/>
        <v>86.77</v>
      </c>
      <c r="L301" s="108">
        <v>4800</v>
      </c>
      <c r="M301" s="109">
        <v>630</v>
      </c>
      <c r="N301" s="108">
        <v>0</v>
      </c>
      <c r="O301" s="110">
        <f t="shared" si="105"/>
        <v>630</v>
      </c>
      <c r="P301" s="110">
        <f t="shared" si="94"/>
        <v>4170</v>
      </c>
      <c r="Q301" s="107">
        <f t="shared" si="95"/>
        <v>13.13</v>
      </c>
      <c r="R301" s="40"/>
      <c r="S301" s="40"/>
      <c r="T301" s="40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F301" s="40"/>
      <c r="AG301" s="40"/>
      <c r="AH301" s="40"/>
      <c r="AI301" s="40"/>
      <c r="AJ301" s="40"/>
      <c r="AK301" s="40"/>
      <c r="AL301" s="40"/>
      <c r="AM301" s="40"/>
      <c r="AN301" s="40"/>
      <c r="AO301" s="40"/>
      <c r="AP301" s="40"/>
      <c r="AQ301" s="40"/>
      <c r="AR301" s="40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  <c r="BL301" s="9"/>
      <c r="BM301" s="9"/>
      <c r="BN301" s="9"/>
      <c r="BO301" s="9"/>
      <c r="BP301" s="9"/>
      <c r="BQ301" s="9"/>
      <c r="BR301" s="9"/>
      <c r="BS301" s="9"/>
      <c r="BT301" s="9"/>
      <c r="BU301" s="9"/>
      <c r="BV301" s="9"/>
      <c r="BW301" s="9"/>
      <c r="BX301" s="9"/>
      <c r="BY301" s="9"/>
      <c r="BZ301" s="9"/>
      <c r="CA301" s="9"/>
      <c r="CB301" s="9"/>
      <c r="CC301" s="9"/>
      <c r="CD301" s="9"/>
      <c r="CE301" s="9"/>
      <c r="CF301" s="9"/>
      <c r="CG301" s="9"/>
      <c r="CH301" s="9"/>
      <c r="CI301" s="9"/>
      <c r="CJ301" s="9"/>
      <c r="CK301" s="9"/>
      <c r="CL301" s="9"/>
      <c r="CM301" s="9"/>
      <c r="CN301" s="9"/>
      <c r="CO301" s="9"/>
      <c r="CP301" s="9"/>
      <c r="CQ301" s="9"/>
      <c r="CR301" s="9"/>
      <c r="CS301" s="9"/>
      <c r="CT301" s="9"/>
      <c r="CU301" s="9"/>
      <c r="CV301" s="9"/>
      <c r="CW301" s="9"/>
      <c r="CX301" s="9"/>
      <c r="CY301" s="9"/>
      <c r="CZ301" s="9"/>
      <c r="DA301" s="9"/>
      <c r="DB301" s="9"/>
      <c r="DC301" s="9"/>
      <c r="DD301" s="9"/>
      <c r="DE301" s="9"/>
      <c r="DF301" s="9"/>
      <c r="DG301" s="9"/>
      <c r="DH301" s="9"/>
      <c r="DI301" s="9"/>
      <c r="DJ301" s="9"/>
      <c r="DK301" s="9"/>
      <c r="DL301" s="9"/>
      <c r="DM301" s="9"/>
      <c r="DN301" s="9"/>
      <c r="DO301" s="9"/>
      <c r="DP301" s="9"/>
      <c r="DQ301" s="9"/>
      <c r="DR301" s="9"/>
      <c r="DS301" s="9"/>
      <c r="DT301" s="9"/>
      <c r="DU301" s="9"/>
      <c r="DV301" s="9"/>
      <c r="DW301" s="9"/>
      <c r="DX301" s="9"/>
      <c r="DY301" s="9"/>
      <c r="DZ301" s="9"/>
      <c r="EA301" s="9"/>
      <c r="EB301" s="9"/>
      <c r="EC301" s="9"/>
      <c r="ED301" s="9"/>
      <c r="EE301" s="9"/>
      <c r="EF301" s="9"/>
      <c r="EG301" s="9"/>
      <c r="EH301" s="9"/>
      <c r="EI301" s="9"/>
      <c r="EJ301" s="9"/>
      <c r="EK301" s="9"/>
      <c r="EL301" s="9"/>
      <c r="EM301" s="9"/>
      <c r="EN301" s="9"/>
      <c r="EO301" s="9"/>
      <c r="EP301" s="9"/>
      <c r="EQ301" s="9"/>
      <c r="ER301" s="9"/>
      <c r="ES301" s="9"/>
      <c r="ET301" s="9"/>
      <c r="EU301" s="9"/>
      <c r="EV301" s="9"/>
      <c r="EW301" s="9"/>
      <c r="EX301" s="9"/>
    </row>
    <row r="302" spans="1:154" x14ac:dyDescent="0.35">
      <c r="A302" s="63"/>
      <c r="B302" s="59"/>
      <c r="C302" s="59"/>
      <c r="D302" s="59"/>
      <c r="E302" s="59"/>
      <c r="F302" s="59" t="s">
        <v>114</v>
      </c>
      <c r="G302" s="66" t="s">
        <v>172</v>
      </c>
      <c r="H302" s="108"/>
      <c r="I302" s="108"/>
      <c r="J302" s="108">
        <f t="shared" si="104"/>
        <v>0</v>
      </c>
      <c r="K302" s="105" t="e">
        <f t="shared" si="97"/>
        <v>#DIV/0!</v>
      </c>
      <c r="L302" s="108">
        <v>0</v>
      </c>
      <c r="M302" s="109">
        <v>0</v>
      </c>
      <c r="N302" s="108">
        <v>0</v>
      </c>
      <c r="O302" s="110">
        <f t="shared" si="105"/>
        <v>0</v>
      </c>
      <c r="P302" s="110">
        <f t="shared" si="94"/>
        <v>0</v>
      </c>
      <c r="Q302" s="107" t="e">
        <f t="shared" si="95"/>
        <v>#DIV/0!</v>
      </c>
      <c r="R302" s="40"/>
      <c r="S302" s="40"/>
      <c r="T302" s="40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F302" s="40"/>
      <c r="AG302" s="40"/>
      <c r="AH302" s="40"/>
      <c r="AI302" s="40"/>
      <c r="AJ302" s="40"/>
      <c r="AK302" s="40"/>
      <c r="AL302" s="40"/>
      <c r="AM302" s="40"/>
      <c r="AN302" s="40"/>
      <c r="AO302" s="40"/>
      <c r="AP302" s="40"/>
      <c r="AQ302" s="40"/>
      <c r="AR302" s="40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J302" s="9"/>
      <c r="BK302" s="9"/>
      <c r="BL302" s="9"/>
      <c r="BM302" s="9"/>
      <c r="BN302" s="9"/>
      <c r="BO302" s="9"/>
      <c r="BP302" s="9"/>
      <c r="BQ302" s="9"/>
      <c r="BR302" s="9"/>
      <c r="BS302" s="9"/>
      <c r="BT302" s="9"/>
      <c r="BU302" s="9"/>
      <c r="BV302" s="9"/>
      <c r="BW302" s="9"/>
      <c r="BX302" s="9"/>
      <c r="BY302" s="9"/>
      <c r="BZ302" s="9"/>
      <c r="CA302" s="9"/>
      <c r="CB302" s="9"/>
      <c r="CC302" s="9"/>
      <c r="CD302" s="9"/>
      <c r="CE302" s="9"/>
      <c r="CF302" s="9"/>
      <c r="CG302" s="9"/>
      <c r="CH302" s="9"/>
      <c r="CI302" s="9"/>
      <c r="CJ302" s="9"/>
      <c r="CK302" s="9"/>
      <c r="CL302" s="9"/>
      <c r="CM302" s="9"/>
      <c r="CN302" s="9"/>
      <c r="CO302" s="9"/>
      <c r="CP302" s="9"/>
      <c r="CQ302" s="9"/>
      <c r="CR302" s="9"/>
      <c r="CS302" s="9"/>
      <c r="CT302" s="9"/>
      <c r="CU302" s="9"/>
      <c r="CV302" s="9"/>
      <c r="CW302" s="9"/>
      <c r="CX302" s="9"/>
      <c r="CY302" s="9"/>
      <c r="CZ302" s="9"/>
      <c r="DA302" s="9"/>
      <c r="DB302" s="9"/>
      <c r="DC302" s="9"/>
      <c r="DD302" s="9"/>
      <c r="DE302" s="9"/>
      <c r="DF302" s="9"/>
      <c r="DG302" s="9"/>
      <c r="DH302" s="9"/>
      <c r="DI302" s="9"/>
      <c r="DJ302" s="9"/>
      <c r="DK302" s="9"/>
      <c r="DL302" s="9"/>
      <c r="DM302" s="9"/>
      <c r="DN302" s="9"/>
      <c r="DO302" s="9"/>
      <c r="DP302" s="9"/>
      <c r="DQ302" s="9"/>
      <c r="DR302" s="9"/>
      <c r="DS302" s="9"/>
      <c r="DT302" s="9"/>
      <c r="DU302" s="9"/>
      <c r="DV302" s="9"/>
      <c r="DW302" s="9"/>
      <c r="DX302" s="9"/>
      <c r="DY302" s="9"/>
      <c r="DZ302" s="9"/>
      <c r="EA302" s="9"/>
      <c r="EB302" s="9"/>
      <c r="EC302" s="9"/>
      <c r="ED302" s="9"/>
      <c r="EE302" s="9"/>
      <c r="EF302" s="9"/>
      <c r="EG302" s="9"/>
      <c r="EH302" s="9"/>
      <c r="EI302" s="9"/>
      <c r="EJ302" s="9"/>
      <c r="EK302" s="9"/>
      <c r="EL302" s="9"/>
      <c r="EM302" s="9"/>
      <c r="EN302" s="9"/>
      <c r="EO302" s="9"/>
      <c r="EP302" s="9"/>
      <c r="EQ302" s="9"/>
      <c r="ER302" s="9"/>
      <c r="ES302" s="9"/>
      <c r="ET302" s="9"/>
      <c r="EU302" s="9"/>
      <c r="EV302" s="9"/>
      <c r="EW302" s="9"/>
      <c r="EX302" s="9"/>
    </row>
    <row r="303" spans="1:154" x14ac:dyDescent="0.35">
      <c r="A303" s="63"/>
      <c r="B303" s="59"/>
      <c r="C303" s="59"/>
      <c r="D303" s="59"/>
      <c r="E303" s="59"/>
      <c r="F303" s="59" t="s">
        <v>33</v>
      </c>
      <c r="G303" s="66" t="s">
        <v>173</v>
      </c>
      <c r="H303" s="108"/>
      <c r="I303" s="108"/>
      <c r="J303" s="108">
        <f t="shared" si="104"/>
        <v>0</v>
      </c>
      <c r="K303" s="105" t="e">
        <f t="shared" si="97"/>
        <v>#DIV/0!</v>
      </c>
      <c r="L303" s="108"/>
      <c r="M303" s="109">
        <v>0</v>
      </c>
      <c r="N303" s="108">
        <v>0</v>
      </c>
      <c r="O303" s="110">
        <f t="shared" si="105"/>
        <v>0</v>
      </c>
      <c r="P303" s="110">
        <f t="shared" si="94"/>
        <v>0</v>
      </c>
      <c r="Q303" s="107" t="e">
        <f t="shared" si="95"/>
        <v>#DIV/0!</v>
      </c>
      <c r="R303" s="40"/>
      <c r="S303" s="40"/>
      <c r="T303" s="40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F303" s="40"/>
      <c r="AG303" s="40"/>
      <c r="AH303" s="40"/>
      <c r="AI303" s="40"/>
      <c r="AJ303" s="40"/>
      <c r="AK303" s="40"/>
      <c r="AL303" s="40"/>
      <c r="AM303" s="40"/>
      <c r="AN303" s="40"/>
      <c r="AO303" s="40"/>
      <c r="AP303" s="40"/>
      <c r="AQ303" s="40"/>
      <c r="AR303" s="40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  <c r="BO303" s="9"/>
      <c r="BP303" s="9"/>
      <c r="BQ303" s="9"/>
      <c r="BR303" s="9"/>
      <c r="BS303" s="9"/>
      <c r="BT303" s="9"/>
      <c r="BU303" s="9"/>
      <c r="BV303" s="9"/>
      <c r="BW303" s="9"/>
      <c r="BX303" s="9"/>
      <c r="BY303" s="9"/>
      <c r="BZ303" s="9"/>
      <c r="CA303" s="9"/>
      <c r="CB303" s="9"/>
      <c r="CC303" s="9"/>
      <c r="CD303" s="9"/>
      <c r="CE303" s="9"/>
      <c r="CF303" s="9"/>
      <c r="CG303" s="9"/>
      <c r="CH303" s="9"/>
      <c r="CI303" s="9"/>
      <c r="CJ303" s="9"/>
      <c r="CK303" s="9"/>
      <c r="CL303" s="9"/>
      <c r="CM303" s="9"/>
      <c r="CN303" s="9"/>
      <c r="CO303" s="9"/>
      <c r="CP303" s="9"/>
      <c r="CQ303" s="9"/>
      <c r="CR303" s="9"/>
      <c r="CS303" s="9"/>
      <c r="CT303" s="9"/>
      <c r="CU303" s="9"/>
      <c r="CV303" s="9"/>
      <c r="CW303" s="9"/>
      <c r="CX303" s="9"/>
      <c r="CY303" s="9"/>
      <c r="CZ303" s="9"/>
      <c r="DA303" s="9"/>
      <c r="DB303" s="9"/>
      <c r="DC303" s="9"/>
      <c r="DD303" s="9"/>
      <c r="DE303" s="9"/>
      <c r="DF303" s="9"/>
      <c r="DG303" s="9"/>
      <c r="DH303" s="9"/>
      <c r="DI303" s="9"/>
      <c r="DJ303" s="9"/>
      <c r="DK303" s="9"/>
      <c r="DL303" s="9"/>
      <c r="DM303" s="9"/>
      <c r="DN303" s="9"/>
      <c r="DO303" s="9"/>
      <c r="DP303" s="9"/>
      <c r="DQ303" s="9"/>
      <c r="DR303" s="9"/>
      <c r="DS303" s="9"/>
      <c r="DT303" s="9"/>
      <c r="DU303" s="9"/>
      <c r="DV303" s="9"/>
      <c r="DW303" s="9"/>
      <c r="DX303" s="9"/>
      <c r="DY303" s="9"/>
      <c r="DZ303" s="9"/>
      <c r="EA303" s="9"/>
      <c r="EB303" s="9"/>
      <c r="EC303" s="9"/>
      <c r="ED303" s="9"/>
      <c r="EE303" s="9"/>
      <c r="EF303" s="9"/>
      <c r="EG303" s="9"/>
      <c r="EH303" s="9"/>
      <c r="EI303" s="9"/>
      <c r="EJ303" s="9"/>
      <c r="EK303" s="9"/>
      <c r="EL303" s="9"/>
      <c r="EM303" s="9"/>
      <c r="EN303" s="9"/>
      <c r="EO303" s="9"/>
      <c r="EP303" s="9"/>
      <c r="EQ303" s="9"/>
      <c r="ER303" s="9"/>
      <c r="ES303" s="9"/>
      <c r="ET303" s="9"/>
      <c r="EU303" s="9"/>
      <c r="EV303" s="9"/>
      <c r="EW303" s="9"/>
      <c r="EX303" s="9"/>
    </row>
    <row r="304" spans="1:154" hidden="1" x14ac:dyDescent="0.35">
      <c r="A304" s="63"/>
      <c r="B304" s="59"/>
      <c r="C304" s="59"/>
      <c r="D304" s="59"/>
      <c r="E304" s="59"/>
      <c r="F304" s="59" t="s">
        <v>124</v>
      </c>
      <c r="G304" s="66" t="s">
        <v>315</v>
      </c>
      <c r="H304" s="108"/>
      <c r="I304" s="108"/>
      <c r="J304" s="108">
        <f t="shared" si="104"/>
        <v>0</v>
      </c>
      <c r="K304" s="105"/>
      <c r="L304" s="108"/>
      <c r="M304" s="109">
        <v>0</v>
      </c>
      <c r="N304" s="108"/>
      <c r="O304" s="110">
        <f t="shared" si="105"/>
        <v>0</v>
      </c>
      <c r="P304" s="110">
        <f t="shared" si="94"/>
        <v>0</v>
      </c>
      <c r="Q304" s="107"/>
      <c r="R304" s="40"/>
      <c r="S304" s="40"/>
      <c r="T304" s="40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F304" s="40"/>
      <c r="AG304" s="40"/>
      <c r="AH304" s="40"/>
      <c r="AI304" s="40"/>
      <c r="AJ304" s="40"/>
      <c r="AK304" s="40"/>
      <c r="AL304" s="40"/>
      <c r="AM304" s="40"/>
      <c r="AN304" s="40"/>
      <c r="AO304" s="40"/>
      <c r="AP304" s="40"/>
      <c r="AQ304" s="40"/>
      <c r="AR304" s="40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9"/>
      <c r="BM304" s="9"/>
      <c r="BN304" s="9"/>
      <c r="BO304" s="9"/>
      <c r="BP304" s="9"/>
      <c r="BQ304" s="9"/>
      <c r="BR304" s="9"/>
      <c r="BS304" s="9"/>
      <c r="BT304" s="9"/>
      <c r="BU304" s="9"/>
      <c r="BV304" s="9"/>
      <c r="BW304" s="9"/>
      <c r="BX304" s="9"/>
      <c r="BY304" s="9"/>
      <c r="BZ304" s="9"/>
      <c r="CA304" s="9"/>
      <c r="CB304" s="9"/>
      <c r="CC304" s="9"/>
      <c r="CD304" s="9"/>
      <c r="CE304" s="9"/>
      <c r="CF304" s="9"/>
      <c r="CG304" s="9"/>
      <c r="CH304" s="9"/>
      <c r="CI304" s="9"/>
      <c r="CJ304" s="9"/>
      <c r="CK304" s="9"/>
      <c r="CL304" s="9"/>
      <c r="CM304" s="9"/>
      <c r="CN304" s="9"/>
      <c r="CO304" s="9"/>
      <c r="CP304" s="9"/>
      <c r="CQ304" s="9"/>
      <c r="CR304" s="9"/>
      <c r="CS304" s="9"/>
      <c r="CT304" s="9"/>
      <c r="CU304" s="9"/>
      <c r="CV304" s="9"/>
      <c r="CW304" s="9"/>
      <c r="CX304" s="9"/>
      <c r="CY304" s="9"/>
      <c r="CZ304" s="9"/>
      <c r="DA304" s="9"/>
      <c r="DB304" s="9"/>
      <c r="DC304" s="9"/>
      <c r="DD304" s="9"/>
      <c r="DE304" s="9"/>
      <c r="DF304" s="9"/>
      <c r="DG304" s="9"/>
      <c r="DH304" s="9"/>
      <c r="DI304" s="9"/>
      <c r="DJ304" s="9"/>
      <c r="DK304" s="9"/>
      <c r="DL304" s="9"/>
      <c r="DM304" s="9"/>
      <c r="DN304" s="9"/>
      <c r="DO304" s="9"/>
      <c r="DP304" s="9"/>
      <c r="DQ304" s="9"/>
      <c r="DR304" s="9"/>
      <c r="DS304" s="9"/>
      <c r="DT304" s="9"/>
      <c r="DU304" s="9"/>
      <c r="DV304" s="9"/>
      <c r="DW304" s="9"/>
      <c r="DX304" s="9"/>
      <c r="DY304" s="9"/>
      <c r="DZ304" s="9"/>
      <c r="EA304" s="9"/>
      <c r="EB304" s="9"/>
      <c r="EC304" s="9"/>
      <c r="ED304" s="9"/>
      <c r="EE304" s="9"/>
      <c r="EF304" s="9"/>
      <c r="EG304" s="9"/>
      <c r="EH304" s="9"/>
      <c r="EI304" s="9"/>
      <c r="EJ304" s="9"/>
      <c r="EK304" s="9"/>
      <c r="EL304" s="9"/>
      <c r="EM304" s="9"/>
      <c r="EN304" s="9"/>
      <c r="EO304" s="9"/>
      <c r="EP304" s="9"/>
      <c r="EQ304" s="9"/>
      <c r="ER304" s="9"/>
      <c r="ES304" s="9"/>
      <c r="ET304" s="9"/>
      <c r="EU304" s="9"/>
      <c r="EV304" s="9"/>
      <c r="EW304" s="9"/>
      <c r="EX304" s="9"/>
    </row>
    <row r="305" spans="1:154" x14ac:dyDescent="0.35">
      <c r="A305" s="63"/>
      <c r="B305" s="59"/>
      <c r="C305" s="59"/>
      <c r="D305" s="59"/>
      <c r="E305" s="59"/>
      <c r="F305" s="59" t="s">
        <v>115</v>
      </c>
      <c r="G305" s="66" t="s">
        <v>174</v>
      </c>
      <c r="H305" s="108">
        <v>5200</v>
      </c>
      <c r="I305" s="108">
        <v>5200</v>
      </c>
      <c r="J305" s="108">
        <f t="shared" si="104"/>
        <v>0</v>
      </c>
      <c r="K305" s="105">
        <f t="shared" si="97"/>
        <v>100</v>
      </c>
      <c r="L305" s="108">
        <v>5200</v>
      </c>
      <c r="M305" s="109">
        <v>3004</v>
      </c>
      <c r="N305" s="108">
        <v>2159</v>
      </c>
      <c r="O305" s="110">
        <f t="shared" si="105"/>
        <v>5163</v>
      </c>
      <c r="P305" s="110">
        <f t="shared" ref="P305:P359" si="106">L305-O305</f>
        <v>37</v>
      </c>
      <c r="Q305" s="107">
        <f t="shared" ref="Q305:Q362" si="107">ROUND(O305/L305*100,2)</f>
        <v>99.29</v>
      </c>
      <c r="R305" s="40"/>
      <c r="S305" s="40"/>
      <c r="T305" s="40"/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F305" s="40"/>
      <c r="AG305" s="40"/>
      <c r="AH305" s="40"/>
      <c r="AI305" s="40"/>
      <c r="AJ305" s="40"/>
      <c r="AK305" s="40"/>
      <c r="AL305" s="40"/>
      <c r="AM305" s="40"/>
      <c r="AN305" s="40"/>
      <c r="AO305" s="40"/>
      <c r="AP305" s="40"/>
      <c r="AQ305" s="40"/>
      <c r="AR305" s="40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  <c r="BO305" s="9"/>
      <c r="BP305" s="9"/>
      <c r="BQ305" s="9"/>
      <c r="BR305" s="9"/>
      <c r="BS305" s="9"/>
      <c r="BT305" s="9"/>
      <c r="BU305" s="9"/>
      <c r="BV305" s="9"/>
      <c r="BW305" s="9"/>
      <c r="BX305" s="9"/>
      <c r="BY305" s="9"/>
      <c r="BZ305" s="9"/>
      <c r="CA305" s="9"/>
      <c r="CB305" s="9"/>
      <c r="CC305" s="9"/>
      <c r="CD305" s="9"/>
      <c r="CE305" s="9"/>
      <c r="CF305" s="9"/>
      <c r="CG305" s="9"/>
      <c r="CH305" s="9"/>
      <c r="CI305" s="9"/>
      <c r="CJ305" s="9"/>
      <c r="CK305" s="9"/>
      <c r="CL305" s="9"/>
      <c r="CM305" s="9"/>
      <c r="CN305" s="9"/>
      <c r="CO305" s="9"/>
      <c r="CP305" s="9"/>
      <c r="CQ305" s="9"/>
      <c r="CR305" s="9"/>
      <c r="CS305" s="9"/>
      <c r="CT305" s="9"/>
      <c r="CU305" s="9"/>
      <c r="CV305" s="9"/>
      <c r="CW305" s="9"/>
      <c r="CX305" s="9"/>
      <c r="CY305" s="9"/>
      <c r="CZ305" s="9"/>
      <c r="DA305" s="9"/>
      <c r="DB305" s="9"/>
      <c r="DC305" s="9"/>
      <c r="DD305" s="9"/>
      <c r="DE305" s="9"/>
      <c r="DF305" s="9"/>
      <c r="DG305" s="9"/>
      <c r="DH305" s="9"/>
      <c r="DI305" s="9"/>
      <c r="DJ305" s="9"/>
      <c r="DK305" s="9"/>
      <c r="DL305" s="9"/>
      <c r="DM305" s="9"/>
      <c r="DN305" s="9"/>
      <c r="DO305" s="9"/>
      <c r="DP305" s="9"/>
      <c r="DQ305" s="9"/>
      <c r="DR305" s="9"/>
      <c r="DS305" s="9"/>
      <c r="DT305" s="9"/>
      <c r="DU305" s="9"/>
      <c r="DV305" s="9"/>
      <c r="DW305" s="9"/>
      <c r="DX305" s="9"/>
      <c r="DY305" s="9"/>
      <c r="DZ305" s="9"/>
      <c r="EA305" s="9"/>
      <c r="EB305" s="9"/>
      <c r="EC305" s="9"/>
      <c r="ED305" s="9"/>
      <c r="EE305" s="9"/>
      <c r="EF305" s="9"/>
      <c r="EG305" s="9"/>
      <c r="EH305" s="9"/>
      <c r="EI305" s="9"/>
      <c r="EJ305" s="9"/>
      <c r="EK305" s="9"/>
      <c r="EL305" s="9"/>
      <c r="EM305" s="9"/>
      <c r="EN305" s="9"/>
      <c r="EO305" s="9"/>
      <c r="EP305" s="9"/>
      <c r="EQ305" s="9"/>
      <c r="ER305" s="9"/>
      <c r="ES305" s="9"/>
      <c r="ET305" s="9"/>
      <c r="EU305" s="9"/>
      <c r="EV305" s="9"/>
      <c r="EW305" s="9"/>
      <c r="EX305" s="9"/>
    </row>
    <row r="306" spans="1:154" ht="45" x14ac:dyDescent="0.35">
      <c r="A306" s="63"/>
      <c r="B306" s="59"/>
      <c r="C306" s="59"/>
      <c r="D306" s="59"/>
      <c r="E306" s="59"/>
      <c r="F306" s="59" t="s">
        <v>38</v>
      </c>
      <c r="G306" s="66" t="s">
        <v>147</v>
      </c>
      <c r="H306" s="108">
        <v>14800</v>
      </c>
      <c r="I306" s="108">
        <v>14772</v>
      </c>
      <c r="J306" s="108">
        <f t="shared" si="104"/>
        <v>28</v>
      </c>
      <c r="K306" s="105">
        <f t="shared" si="97"/>
        <v>99.81</v>
      </c>
      <c r="L306" s="108">
        <v>14800</v>
      </c>
      <c r="M306" s="109">
        <v>7775</v>
      </c>
      <c r="N306" s="108">
        <v>6998</v>
      </c>
      <c r="O306" s="110">
        <f t="shared" si="105"/>
        <v>14773</v>
      </c>
      <c r="P306" s="110">
        <f t="shared" si="106"/>
        <v>27</v>
      </c>
      <c r="Q306" s="107">
        <f t="shared" si="107"/>
        <v>99.82</v>
      </c>
      <c r="R306" s="40"/>
      <c r="S306" s="40"/>
      <c r="T306" s="40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F306" s="40"/>
      <c r="AG306" s="40"/>
      <c r="AH306" s="40"/>
      <c r="AI306" s="40"/>
      <c r="AJ306" s="40"/>
      <c r="AK306" s="40"/>
      <c r="AL306" s="40"/>
      <c r="AM306" s="40"/>
      <c r="AN306" s="40"/>
      <c r="AO306" s="40"/>
      <c r="AP306" s="40"/>
      <c r="AQ306" s="40"/>
      <c r="AR306" s="40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  <c r="BO306" s="9"/>
      <c r="BP306" s="9"/>
      <c r="BQ306" s="9"/>
      <c r="BR306" s="9"/>
      <c r="BS306" s="9"/>
      <c r="BT306" s="9"/>
      <c r="BU306" s="9"/>
      <c r="BV306" s="9"/>
      <c r="BW306" s="9"/>
      <c r="BX306" s="9"/>
      <c r="BY306" s="9"/>
      <c r="BZ306" s="9"/>
      <c r="CA306" s="9"/>
      <c r="CB306" s="9"/>
      <c r="CC306" s="9"/>
      <c r="CD306" s="9"/>
      <c r="CE306" s="9"/>
      <c r="CF306" s="9"/>
      <c r="CG306" s="9"/>
      <c r="CH306" s="9"/>
      <c r="CI306" s="9"/>
      <c r="CJ306" s="9"/>
      <c r="CK306" s="9"/>
      <c r="CL306" s="9"/>
      <c r="CM306" s="9"/>
      <c r="CN306" s="9"/>
      <c r="CO306" s="9"/>
      <c r="CP306" s="9"/>
      <c r="CQ306" s="9"/>
      <c r="CR306" s="9"/>
      <c r="CS306" s="9"/>
      <c r="CT306" s="9"/>
      <c r="CU306" s="9"/>
      <c r="CV306" s="9"/>
      <c r="CW306" s="9"/>
      <c r="CX306" s="9"/>
      <c r="CY306" s="9"/>
      <c r="CZ306" s="9"/>
      <c r="DA306" s="9"/>
      <c r="DB306" s="9"/>
      <c r="DC306" s="9"/>
      <c r="DD306" s="9"/>
      <c r="DE306" s="9"/>
      <c r="DF306" s="9"/>
      <c r="DG306" s="9"/>
      <c r="DH306" s="9"/>
      <c r="DI306" s="9"/>
      <c r="DJ306" s="9"/>
      <c r="DK306" s="9"/>
      <c r="DL306" s="9"/>
      <c r="DM306" s="9"/>
      <c r="DN306" s="9"/>
      <c r="DO306" s="9"/>
      <c r="DP306" s="9"/>
      <c r="DQ306" s="9"/>
      <c r="DR306" s="9"/>
      <c r="DS306" s="9"/>
      <c r="DT306" s="9"/>
      <c r="DU306" s="9"/>
      <c r="DV306" s="9"/>
      <c r="DW306" s="9"/>
      <c r="DX306" s="9"/>
      <c r="DY306" s="9"/>
      <c r="DZ306" s="9"/>
      <c r="EA306" s="9"/>
      <c r="EB306" s="9"/>
      <c r="EC306" s="9"/>
      <c r="ED306" s="9"/>
      <c r="EE306" s="9"/>
      <c r="EF306" s="9"/>
      <c r="EG306" s="9"/>
      <c r="EH306" s="9"/>
      <c r="EI306" s="9"/>
      <c r="EJ306" s="9"/>
      <c r="EK306" s="9"/>
      <c r="EL306" s="9"/>
      <c r="EM306" s="9"/>
      <c r="EN306" s="9"/>
      <c r="EO306" s="9"/>
      <c r="EP306" s="9"/>
      <c r="EQ306" s="9"/>
      <c r="ER306" s="9"/>
      <c r="ES306" s="9"/>
      <c r="ET306" s="9"/>
      <c r="EU306" s="9"/>
      <c r="EV306" s="9"/>
      <c r="EW306" s="9"/>
      <c r="EX306" s="9"/>
    </row>
    <row r="307" spans="1:154" ht="45" x14ac:dyDescent="0.35">
      <c r="A307" s="63"/>
      <c r="B307" s="59"/>
      <c r="C307" s="59"/>
      <c r="D307" s="59"/>
      <c r="E307" s="59"/>
      <c r="F307" s="59" t="s">
        <v>90</v>
      </c>
      <c r="G307" s="66" t="s">
        <v>148</v>
      </c>
      <c r="H307" s="108">
        <v>22600</v>
      </c>
      <c r="I307" s="108">
        <v>22600</v>
      </c>
      <c r="J307" s="108">
        <f t="shared" si="104"/>
        <v>0</v>
      </c>
      <c r="K307" s="105">
        <f t="shared" si="97"/>
        <v>100</v>
      </c>
      <c r="L307" s="108">
        <v>22600</v>
      </c>
      <c r="M307" s="109">
        <v>13324</v>
      </c>
      <c r="N307" s="108">
        <v>9276</v>
      </c>
      <c r="O307" s="110">
        <f t="shared" si="105"/>
        <v>22600</v>
      </c>
      <c r="P307" s="110">
        <f t="shared" si="106"/>
        <v>0</v>
      </c>
      <c r="Q307" s="107">
        <f t="shared" si="107"/>
        <v>100</v>
      </c>
      <c r="R307" s="40"/>
      <c r="S307" s="40"/>
      <c r="T307" s="40"/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F307" s="40"/>
      <c r="AG307" s="40"/>
      <c r="AH307" s="40"/>
      <c r="AI307" s="40"/>
      <c r="AJ307" s="40"/>
      <c r="AK307" s="40"/>
      <c r="AL307" s="40"/>
      <c r="AM307" s="40"/>
      <c r="AN307" s="40"/>
      <c r="AO307" s="40"/>
      <c r="AP307" s="40"/>
      <c r="AQ307" s="40"/>
      <c r="AR307" s="40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  <c r="BM307" s="9"/>
      <c r="BN307" s="9"/>
      <c r="BO307" s="9"/>
      <c r="BP307" s="9"/>
      <c r="BQ307" s="9"/>
      <c r="BR307" s="9"/>
      <c r="BS307" s="9"/>
      <c r="BT307" s="9"/>
      <c r="BU307" s="9"/>
      <c r="BV307" s="9"/>
      <c r="BW307" s="9"/>
      <c r="BX307" s="9"/>
      <c r="BY307" s="9"/>
      <c r="BZ307" s="9"/>
      <c r="CA307" s="9"/>
      <c r="CB307" s="9"/>
      <c r="CC307" s="9"/>
      <c r="CD307" s="9"/>
      <c r="CE307" s="9"/>
      <c r="CF307" s="9"/>
      <c r="CG307" s="9"/>
      <c r="CH307" s="9"/>
      <c r="CI307" s="9"/>
      <c r="CJ307" s="9"/>
      <c r="CK307" s="9"/>
      <c r="CL307" s="9"/>
      <c r="CM307" s="9"/>
      <c r="CN307" s="9"/>
      <c r="CO307" s="9"/>
      <c r="CP307" s="9"/>
      <c r="CQ307" s="9"/>
      <c r="CR307" s="9"/>
      <c r="CS307" s="9"/>
      <c r="CT307" s="9"/>
      <c r="CU307" s="9"/>
      <c r="CV307" s="9"/>
      <c r="CW307" s="9"/>
      <c r="CX307" s="9"/>
      <c r="CY307" s="9"/>
      <c r="CZ307" s="9"/>
      <c r="DA307" s="9"/>
      <c r="DB307" s="9"/>
      <c r="DC307" s="9"/>
      <c r="DD307" s="9"/>
      <c r="DE307" s="9"/>
      <c r="DF307" s="9"/>
      <c r="DG307" s="9"/>
      <c r="DH307" s="9"/>
      <c r="DI307" s="9"/>
      <c r="DJ307" s="9"/>
      <c r="DK307" s="9"/>
      <c r="DL307" s="9"/>
      <c r="DM307" s="9"/>
      <c r="DN307" s="9"/>
      <c r="DO307" s="9"/>
      <c r="DP307" s="9"/>
      <c r="DQ307" s="9"/>
      <c r="DR307" s="9"/>
      <c r="DS307" s="9"/>
      <c r="DT307" s="9"/>
      <c r="DU307" s="9"/>
      <c r="DV307" s="9"/>
      <c r="DW307" s="9"/>
      <c r="DX307" s="9"/>
      <c r="DY307" s="9"/>
      <c r="DZ307" s="9"/>
      <c r="EA307" s="9"/>
      <c r="EB307" s="9"/>
      <c r="EC307" s="9"/>
      <c r="ED307" s="9"/>
      <c r="EE307" s="9"/>
      <c r="EF307" s="9"/>
      <c r="EG307" s="9"/>
      <c r="EH307" s="9"/>
      <c r="EI307" s="9"/>
      <c r="EJ307" s="9"/>
      <c r="EK307" s="9"/>
      <c r="EL307" s="9"/>
      <c r="EM307" s="9"/>
      <c r="EN307" s="9"/>
      <c r="EO307" s="9"/>
      <c r="EP307" s="9"/>
      <c r="EQ307" s="9"/>
      <c r="ER307" s="9"/>
      <c r="ES307" s="9"/>
      <c r="ET307" s="9"/>
      <c r="EU307" s="9"/>
      <c r="EV307" s="9"/>
      <c r="EW307" s="9"/>
      <c r="EX307" s="9"/>
    </row>
    <row r="308" spans="1:154" x14ac:dyDescent="0.35">
      <c r="A308" s="63"/>
      <c r="B308" s="59"/>
      <c r="C308" s="59"/>
      <c r="D308" s="59"/>
      <c r="E308" s="59" t="s">
        <v>30</v>
      </c>
      <c r="F308" s="59"/>
      <c r="G308" s="66" t="s">
        <v>149</v>
      </c>
      <c r="H308" s="108"/>
      <c r="I308" s="108"/>
      <c r="J308" s="108">
        <f t="shared" si="104"/>
        <v>0</v>
      </c>
      <c r="K308" s="105" t="e">
        <f t="shared" si="97"/>
        <v>#DIV/0!</v>
      </c>
      <c r="L308" s="108"/>
      <c r="M308" s="109">
        <v>0</v>
      </c>
      <c r="N308" s="108"/>
      <c r="O308" s="110">
        <f t="shared" si="105"/>
        <v>0</v>
      </c>
      <c r="P308" s="110">
        <f t="shared" si="106"/>
        <v>0</v>
      </c>
      <c r="Q308" s="107" t="e">
        <f t="shared" si="107"/>
        <v>#DIV/0!</v>
      </c>
      <c r="R308" s="40"/>
      <c r="S308" s="40"/>
      <c r="T308" s="40"/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F308" s="40"/>
      <c r="AG308" s="40"/>
      <c r="AH308" s="40"/>
      <c r="AI308" s="40"/>
      <c r="AJ308" s="40"/>
      <c r="AK308" s="40"/>
      <c r="AL308" s="40"/>
      <c r="AM308" s="40"/>
      <c r="AN308" s="40"/>
      <c r="AO308" s="40"/>
      <c r="AP308" s="40"/>
      <c r="AQ308" s="40"/>
      <c r="AR308" s="40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  <c r="BO308" s="9"/>
      <c r="BP308" s="9"/>
      <c r="BQ308" s="9"/>
      <c r="BR308" s="9"/>
      <c r="BS308" s="9"/>
      <c r="BT308" s="9"/>
      <c r="BU308" s="9"/>
      <c r="BV308" s="9"/>
      <c r="BW308" s="9"/>
      <c r="BX308" s="9"/>
      <c r="BY308" s="9"/>
      <c r="BZ308" s="9"/>
      <c r="CA308" s="9"/>
      <c r="CB308" s="9"/>
      <c r="CC308" s="9"/>
      <c r="CD308" s="9"/>
      <c r="CE308" s="9"/>
      <c r="CF308" s="9"/>
      <c r="CG308" s="9"/>
      <c r="CH308" s="9"/>
      <c r="CI308" s="9"/>
      <c r="CJ308" s="9"/>
      <c r="CK308" s="9"/>
      <c r="CL308" s="9"/>
      <c r="CM308" s="9"/>
      <c r="CN308" s="9"/>
      <c r="CO308" s="9"/>
      <c r="CP308" s="9"/>
      <c r="CQ308" s="9"/>
      <c r="CR308" s="9"/>
      <c r="CS308" s="9"/>
      <c r="CT308" s="9"/>
      <c r="CU308" s="9"/>
      <c r="CV308" s="9"/>
      <c r="CW308" s="9"/>
      <c r="CX308" s="9"/>
      <c r="CY308" s="9"/>
      <c r="CZ308" s="9"/>
      <c r="DA308" s="9"/>
      <c r="DB308" s="9"/>
      <c r="DC308" s="9"/>
      <c r="DD308" s="9"/>
      <c r="DE308" s="9"/>
      <c r="DF308" s="9"/>
      <c r="DG308" s="9"/>
      <c r="DH308" s="9"/>
      <c r="DI308" s="9"/>
      <c r="DJ308" s="9"/>
      <c r="DK308" s="9"/>
      <c r="DL308" s="9"/>
      <c r="DM308" s="9"/>
      <c r="DN308" s="9"/>
      <c r="DO308" s="9"/>
      <c r="DP308" s="9"/>
      <c r="DQ308" s="9"/>
      <c r="DR308" s="9"/>
      <c r="DS308" s="9"/>
      <c r="DT308" s="9"/>
      <c r="DU308" s="9"/>
      <c r="DV308" s="9"/>
      <c r="DW308" s="9"/>
      <c r="DX308" s="9"/>
      <c r="DY308" s="9"/>
      <c r="DZ308" s="9"/>
      <c r="EA308" s="9"/>
      <c r="EB308" s="9"/>
      <c r="EC308" s="9"/>
      <c r="ED308" s="9"/>
      <c r="EE308" s="9"/>
      <c r="EF308" s="9"/>
      <c r="EG308" s="9"/>
      <c r="EH308" s="9"/>
      <c r="EI308" s="9"/>
      <c r="EJ308" s="9"/>
      <c r="EK308" s="9"/>
      <c r="EL308" s="9"/>
      <c r="EM308" s="9"/>
      <c r="EN308" s="9"/>
      <c r="EO308" s="9"/>
      <c r="EP308" s="9"/>
      <c r="EQ308" s="9"/>
      <c r="ER308" s="9"/>
      <c r="ES308" s="9"/>
      <c r="ET308" s="9"/>
      <c r="EU308" s="9"/>
      <c r="EV308" s="9"/>
      <c r="EW308" s="9"/>
      <c r="EX308" s="9"/>
    </row>
    <row r="309" spans="1:154" s="62" customFormat="1" x14ac:dyDescent="0.35">
      <c r="A309" s="48"/>
      <c r="B309" s="49"/>
      <c r="C309" s="49"/>
      <c r="D309" s="49"/>
      <c r="E309" s="49" t="s">
        <v>114</v>
      </c>
      <c r="F309" s="49"/>
      <c r="G309" s="64" t="s">
        <v>150</v>
      </c>
      <c r="H309" s="104">
        <f>H310+H311+H312</f>
        <v>0</v>
      </c>
      <c r="I309" s="104">
        <f>I310+I311+I312</f>
        <v>0</v>
      </c>
      <c r="J309" s="108">
        <f t="shared" si="104"/>
        <v>0</v>
      </c>
      <c r="K309" s="105"/>
      <c r="L309" s="104">
        <f>L310+L311+L312</f>
        <v>0</v>
      </c>
      <c r="M309" s="86">
        <v>0</v>
      </c>
      <c r="N309" s="104">
        <f>N310+N311+N312</f>
        <v>0</v>
      </c>
      <c r="O309" s="106">
        <f>O310+O311+O312</f>
        <v>0</v>
      </c>
      <c r="P309" s="106">
        <f t="shared" si="106"/>
        <v>0</v>
      </c>
      <c r="Q309" s="107"/>
      <c r="R309" s="40"/>
      <c r="S309" s="60"/>
      <c r="T309" s="60"/>
      <c r="U309" s="60"/>
      <c r="V309" s="60"/>
      <c r="W309" s="60"/>
      <c r="X309" s="60"/>
      <c r="Y309" s="60"/>
      <c r="Z309" s="60"/>
      <c r="AA309" s="60"/>
      <c r="AB309" s="60"/>
      <c r="AC309" s="60"/>
      <c r="AD309" s="60"/>
      <c r="AE309" s="60"/>
      <c r="AF309" s="60"/>
      <c r="AG309" s="60"/>
      <c r="AH309" s="60"/>
      <c r="AI309" s="60"/>
      <c r="AJ309" s="60"/>
      <c r="AK309" s="60"/>
      <c r="AL309" s="60"/>
      <c r="AM309" s="60"/>
      <c r="AN309" s="60"/>
      <c r="AO309" s="60"/>
      <c r="AP309" s="60"/>
      <c r="AQ309" s="60"/>
      <c r="AR309" s="60"/>
      <c r="AS309" s="61"/>
      <c r="AT309" s="61"/>
      <c r="AU309" s="61"/>
      <c r="AV309" s="61"/>
      <c r="AW309" s="61"/>
      <c r="AX309" s="61"/>
      <c r="AY309" s="61"/>
      <c r="AZ309" s="61"/>
      <c r="BA309" s="61"/>
      <c r="BB309" s="61"/>
      <c r="BC309" s="61"/>
      <c r="BD309" s="61"/>
      <c r="BE309" s="61"/>
      <c r="BF309" s="61"/>
      <c r="BG309" s="61"/>
      <c r="BH309" s="61"/>
      <c r="BI309" s="61"/>
      <c r="BJ309" s="61"/>
      <c r="BK309" s="61"/>
      <c r="BL309" s="61"/>
      <c r="BM309" s="61"/>
      <c r="BN309" s="61"/>
      <c r="BO309" s="61"/>
      <c r="BP309" s="61"/>
      <c r="BQ309" s="61"/>
      <c r="BR309" s="61"/>
      <c r="BS309" s="61"/>
      <c r="BT309" s="61"/>
      <c r="BU309" s="61"/>
      <c r="BV309" s="61"/>
      <c r="BW309" s="61"/>
      <c r="BX309" s="61"/>
      <c r="BY309" s="61"/>
      <c r="BZ309" s="61"/>
      <c r="CA309" s="61"/>
      <c r="CB309" s="61"/>
      <c r="CC309" s="61"/>
      <c r="CD309" s="61"/>
      <c r="CE309" s="61"/>
      <c r="CF309" s="61"/>
      <c r="CG309" s="61"/>
      <c r="CH309" s="61"/>
      <c r="CI309" s="61"/>
      <c r="CJ309" s="61"/>
      <c r="CK309" s="61"/>
      <c r="CL309" s="61"/>
      <c r="CM309" s="61"/>
      <c r="CN309" s="61"/>
      <c r="CO309" s="61"/>
      <c r="CP309" s="61"/>
      <c r="CQ309" s="61"/>
      <c r="CR309" s="61"/>
      <c r="CS309" s="61"/>
      <c r="CT309" s="61"/>
      <c r="CU309" s="61"/>
      <c r="CV309" s="61"/>
      <c r="CW309" s="61"/>
      <c r="CX309" s="61"/>
      <c r="CY309" s="61"/>
      <c r="CZ309" s="61"/>
      <c r="DA309" s="61"/>
      <c r="DB309" s="61"/>
      <c r="DC309" s="61"/>
      <c r="DD309" s="61"/>
      <c r="DE309" s="61"/>
      <c r="DF309" s="61"/>
      <c r="DG309" s="61"/>
      <c r="DH309" s="61"/>
      <c r="DI309" s="61"/>
      <c r="DJ309" s="61"/>
      <c r="DK309" s="61"/>
      <c r="DL309" s="61"/>
      <c r="DM309" s="61"/>
      <c r="DN309" s="61"/>
      <c r="DO309" s="61"/>
      <c r="DP309" s="61"/>
      <c r="DQ309" s="61"/>
      <c r="DR309" s="61"/>
      <c r="DS309" s="61"/>
      <c r="DT309" s="61"/>
      <c r="DU309" s="61"/>
      <c r="DV309" s="61"/>
      <c r="DW309" s="61"/>
      <c r="DX309" s="61"/>
      <c r="DY309" s="61"/>
      <c r="DZ309" s="61"/>
      <c r="EA309" s="61"/>
      <c r="EB309" s="61"/>
      <c r="EC309" s="61"/>
      <c r="ED309" s="61"/>
      <c r="EE309" s="61"/>
      <c r="EF309" s="61"/>
      <c r="EG309" s="61"/>
      <c r="EH309" s="61"/>
      <c r="EI309" s="61"/>
      <c r="EJ309" s="61"/>
      <c r="EK309" s="61"/>
      <c r="EL309" s="61"/>
      <c r="EM309" s="61"/>
      <c r="EN309" s="61"/>
      <c r="EO309" s="61"/>
      <c r="EP309" s="61"/>
      <c r="EQ309" s="61"/>
      <c r="ER309" s="61"/>
      <c r="ES309" s="61"/>
      <c r="ET309" s="61"/>
      <c r="EU309" s="61"/>
      <c r="EV309" s="61"/>
      <c r="EW309" s="61"/>
      <c r="EX309" s="61"/>
    </row>
    <row r="310" spans="1:154" hidden="1" x14ac:dyDescent="0.35">
      <c r="A310" s="63"/>
      <c r="B310" s="59"/>
      <c r="C310" s="59"/>
      <c r="D310" s="59"/>
      <c r="E310" s="59"/>
      <c r="F310" s="59" t="s">
        <v>32</v>
      </c>
      <c r="G310" s="66" t="s">
        <v>269</v>
      </c>
      <c r="H310" s="108"/>
      <c r="I310" s="108"/>
      <c r="J310" s="108">
        <f t="shared" si="104"/>
        <v>0</v>
      </c>
      <c r="K310" s="105"/>
      <c r="L310" s="108"/>
      <c r="M310" s="109">
        <v>0</v>
      </c>
      <c r="N310" s="108"/>
      <c r="O310" s="110">
        <f t="shared" ref="O310:O312" si="108">M310+N310</f>
        <v>0</v>
      </c>
      <c r="P310" s="110">
        <f t="shared" si="106"/>
        <v>0</v>
      </c>
      <c r="Q310" s="107"/>
      <c r="R310" s="40"/>
      <c r="S310" s="40"/>
      <c r="T310" s="40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F310" s="40"/>
      <c r="AG310" s="40"/>
      <c r="AH310" s="40"/>
      <c r="AI310" s="40"/>
      <c r="AJ310" s="40"/>
      <c r="AK310" s="40"/>
      <c r="AL310" s="40"/>
      <c r="AM310" s="40"/>
      <c r="AN310" s="40"/>
      <c r="AO310" s="40"/>
      <c r="AP310" s="40"/>
      <c r="AQ310" s="40"/>
      <c r="AR310" s="40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9"/>
      <c r="BO310" s="9"/>
      <c r="BP310" s="9"/>
      <c r="BQ310" s="9"/>
      <c r="BR310" s="9"/>
      <c r="BS310" s="9"/>
      <c r="BT310" s="9"/>
      <c r="BU310" s="9"/>
      <c r="BV310" s="9"/>
      <c r="BW310" s="9"/>
      <c r="BX310" s="9"/>
      <c r="BY310" s="9"/>
      <c r="BZ310" s="9"/>
      <c r="CA310" s="9"/>
      <c r="CB310" s="9"/>
      <c r="CC310" s="9"/>
      <c r="CD310" s="9"/>
      <c r="CE310" s="9"/>
      <c r="CF310" s="9"/>
      <c r="CG310" s="9"/>
      <c r="CH310" s="9"/>
      <c r="CI310" s="9"/>
      <c r="CJ310" s="9"/>
      <c r="CK310" s="9"/>
      <c r="CL310" s="9"/>
      <c r="CM310" s="9"/>
      <c r="CN310" s="9"/>
      <c r="CO310" s="9"/>
      <c r="CP310" s="9"/>
      <c r="CQ310" s="9"/>
      <c r="CR310" s="9"/>
      <c r="CS310" s="9"/>
      <c r="CT310" s="9"/>
      <c r="CU310" s="9"/>
      <c r="CV310" s="9"/>
      <c r="CW310" s="9"/>
      <c r="CX310" s="9"/>
      <c r="CY310" s="9"/>
      <c r="CZ310" s="9"/>
      <c r="DA310" s="9"/>
      <c r="DB310" s="9"/>
      <c r="DC310" s="9"/>
      <c r="DD310" s="9"/>
      <c r="DE310" s="9"/>
      <c r="DF310" s="9"/>
      <c r="DG310" s="9"/>
      <c r="DH310" s="9"/>
      <c r="DI310" s="9"/>
      <c r="DJ310" s="9"/>
      <c r="DK310" s="9"/>
      <c r="DL310" s="9"/>
      <c r="DM310" s="9"/>
      <c r="DN310" s="9"/>
      <c r="DO310" s="9"/>
      <c r="DP310" s="9"/>
      <c r="DQ310" s="9"/>
      <c r="DR310" s="9"/>
      <c r="DS310" s="9"/>
      <c r="DT310" s="9"/>
      <c r="DU310" s="9"/>
      <c r="DV310" s="9"/>
      <c r="DW310" s="9"/>
      <c r="DX310" s="9"/>
      <c r="DY310" s="9"/>
      <c r="DZ310" s="9"/>
      <c r="EA310" s="9"/>
      <c r="EB310" s="9"/>
      <c r="EC310" s="9"/>
      <c r="ED310" s="9"/>
      <c r="EE310" s="9"/>
      <c r="EF310" s="9"/>
      <c r="EG310" s="9"/>
      <c r="EH310" s="9"/>
      <c r="EI310" s="9"/>
      <c r="EJ310" s="9"/>
      <c r="EK310" s="9"/>
      <c r="EL310" s="9"/>
      <c r="EM310" s="9"/>
      <c r="EN310" s="9"/>
      <c r="EO310" s="9"/>
      <c r="EP310" s="9"/>
      <c r="EQ310" s="9"/>
      <c r="ER310" s="9"/>
      <c r="ES310" s="9"/>
      <c r="ET310" s="9"/>
      <c r="EU310" s="9"/>
      <c r="EV310" s="9"/>
      <c r="EW310" s="9"/>
      <c r="EX310" s="9"/>
    </row>
    <row r="311" spans="1:154" hidden="1" x14ac:dyDescent="0.35">
      <c r="A311" s="63"/>
      <c r="B311" s="59"/>
      <c r="C311" s="59"/>
      <c r="D311" s="59"/>
      <c r="E311" s="59"/>
      <c r="F311" s="59" t="s">
        <v>43</v>
      </c>
      <c r="G311" s="66" t="s">
        <v>270</v>
      </c>
      <c r="H311" s="108"/>
      <c r="I311" s="108"/>
      <c r="J311" s="108">
        <f t="shared" si="104"/>
        <v>0</v>
      </c>
      <c r="K311" s="105"/>
      <c r="L311" s="108"/>
      <c r="M311" s="109">
        <v>0</v>
      </c>
      <c r="N311" s="108"/>
      <c r="O311" s="110">
        <f t="shared" si="108"/>
        <v>0</v>
      </c>
      <c r="P311" s="110">
        <f t="shared" si="106"/>
        <v>0</v>
      </c>
      <c r="Q311" s="107"/>
      <c r="R311" s="40"/>
      <c r="S311" s="40"/>
      <c r="T311" s="40"/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F311" s="40"/>
      <c r="AG311" s="40"/>
      <c r="AH311" s="40"/>
      <c r="AI311" s="40"/>
      <c r="AJ311" s="40"/>
      <c r="AK311" s="40"/>
      <c r="AL311" s="40"/>
      <c r="AM311" s="40"/>
      <c r="AN311" s="40"/>
      <c r="AO311" s="40"/>
      <c r="AP311" s="40"/>
      <c r="AQ311" s="40"/>
      <c r="AR311" s="40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  <c r="BO311" s="9"/>
      <c r="BP311" s="9"/>
      <c r="BQ311" s="9"/>
      <c r="BR311" s="9"/>
      <c r="BS311" s="9"/>
      <c r="BT311" s="9"/>
      <c r="BU311" s="9"/>
      <c r="BV311" s="9"/>
      <c r="BW311" s="9"/>
      <c r="BX311" s="9"/>
      <c r="BY311" s="9"/>
      <c r="BZ311" s="9"/>
      <c r="CA311" s="9"/>
      <c r="CB311" s="9"/>
      <c r="CC311" s="9"/>
      <c r="CD311" s="9"/>
      <c r="CE311" s="9"/>
      <c r="CF311" s="9"/>
      <c r="CG311" s="9"/>
      <c r="CH311" s="9"/>
      <c r="CI311" s="9"/>
      <c r="CJ311" s="9"/>
      <c r="CK311" s="9"/>
      <c r="CL311" s="9"/>
      <c r="CM311" s="9"/>
      <c r="CN311" s="9"/>
      <c r="CO311" s="9"/>
      <c r="CP311" s="9"/>
      <c r="CQ311" s="9"/>
      <c r="CR311" s="9"/>
      <c r="CS311" s="9"/>
      <c r="CT311" s="9"/>
      <c r="CU311" s="9"/>
      <c r="CV311" s="9"/>
      <c r="CW311" s="9"/>
      <c r="CX311" s="9"/>
      <c r="CY311" s="9"/>
      <c r="CZ311" s="9"/>
      <c r="DA311" s="9"/>
      <c r="DB311" s="9"/>
      <c r="DC311" s="9"/>
      <c r="DD311" s="9"/>
      <c r="DE311" s="9"/>
      <c r="DF311" s="9"/>
      <c r="DG311" s="9"/>
      <c r="DH311" s="9"/>
      <c r="DI311" s="9"/>
      <c r="DJ311" s="9"/>
      <c r="DK311" s="9"/>
      <c r="DL311" s="9"/>
      <c r="DM311" s="9"/>
      <c r="DN311" s="9"/>
      <c r="DO311" s="9"/>
      <c r="DP311" s="9"/>
      <c r="DQ311" s="9"/>
      <c r="DR311" s="9"/>
      <c r="DS311" s="9"/>
      <c r="DT311" s="9"/>
      <c r="DU311" s="9"/>
      <c r="DV311" s="9"/>
      <c r="DW311" s="9"/>
      <c r="DX311" s="9"/>
      <c r="DY311" s="9"/>
      <c r="DZ311" s="9"/>
      <c r="EA311" s="9"/>
      <c r="EB311" s="9"/>
      <c r="EC311" s="9"/>
      <c r="ED311" s="9"/>
      <c r="EE311" s="9"/>
      <c r="EF311" s="9"/>
      <c r="EG311" s="9"/>
      <c r="EH311" s="9"/>
      <c r="EI311" s="9"/>
      <c r="EJ311" s="9"/>
      <c r="EK311" s="9"/>
      <c r="EL311" s="9"/>
      <c r="EM311" s="9"/>
      <c r="EN311" s="9"/>
      <c r="EO311" s="9"/>
      <c r="EP311" s="9"/>
      <c r="EQ311" s="9"/>
      <c r="ER311" s="9"/>
      <c r="ES311" s="9"/>
      <c r="ET311" s="9"/>
      <c r="EU311" s="9"/>
      <c r="EV311" s="9"/>
      <c r="EW311" s="9"/>
      <c r="EX311" s="9"/>
    </row>
    <row r="312" spans="1:154" x14ac:dyDescent="0.35">
      <c r="A312" s="63"/>
      <c r="B312" s="59"/>
      <c r="C312" s="59"/>
      <c r="D312" s="59"/>
      <c r="E312" s="59"/>
      <c r="F312" s="59" t="s">
        <v>90</v>
      </c>
      <c r="G312" s="66" t="s">
        <v>175</v>
      </c>
      <c r="H312" s="108"/>
      <c r="I312" s="108"/>
      <c r="J312" s="108">
        <f t="shared" si="104"/>
        <v>0</v>
      </c>
      <c r="K312" s="105"/>
      <c r="L312" s="108"/>
      <c r="M312" s="109">
        <v>0</v>
      </c>
      <c r="N312" s="108"/>
      <c r="O312" s="110">
        <f t="shared" si="108"/>
        <v>0</v>
      </c>
      <c r="P312" s="110">
        <f t="shared" si="106"/>
        <v>0</v>
      </c>
      <c r="Q312" s="107"/>
      <c r="R312" s="40"/>
      <c r="S312" s="40"/>
      <c r="T312" s="40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F312" s="40"/>
      <c r="AG312" s="40"/>
      <c r="AH312" s="40"/>
      <c r="AI312" s="40"/>
      <c r="AJ312" s="40"/>
      <c r="AK312" s="40"/>
      <c r="AL312" s="40"/>
      <c r="AM312" s="40"/>
      <c r="AN312" s="40"/>
      <c r="AO312" s="40"/>
      <c r="AP312" s="40"/>
      <c r="AQ312" s="40"/>
      <c r="AR312" s="40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  <c r="BO312" s="9"/>
      <c r="BP312" s="9"/>
      <c r="BQ312" s="9"/>
      <c r="BR312" s="9"/>
      <c r="BS312" s="9"/>
      <c r="BT312" s="9"/>
      <c r="BU312" s="9"/>
      <c r="BV312" s="9"/>
      <c r="BW312" s="9"/>
      <c r="BX312" s="9"/>
      <c r="BY312" s="9"/>
      <c r="BZ312" s="9"/>
      <c r="CA312" s="9"/>
      <c r="CB312" s="9"/>
      <c r="CC312" s="9"/>
      <c r="CD312" s="9"/>
      <c r="CE312" s="9"/>
      <c r="CF312" s="9"/>
      <c r="CG312" s="9"/>
      <c r="CH312" s="9"/>
      <c r="CI312" s="9"/>
      <c r="CJ312" s="9"/>
      <c r="CK312" s="9"/>
      <c r="CL312" s="9"/>
      <c r="CM312" s="9"/>
      <c r="CN312" s="9"/>
      <c r="CO312" s="9"/>
      <c r="CP312" s="9"/>
      <c r="CQ312" s="9"/>
      <c r="CR312" s="9"/>
      <c r="CS312" s="9"/>
      <c r="CT312" s="9"/>
      <c r="CU312" s="9"/>
      <c r="CV312" s="9"/>
      <c r="CW312" s="9"/>
      <c r="CX312" s="9"/>
      <c r="CY312" s="9"/>
      <c r="CZ312" s="9"/>
      <c r="DA312" s="9"/>
      <c r="DB312" s="9"/>
      <c r="DC312" s="9"/>
      <c r="DD312" s="9"/>
      <c r="DE312" s="9"/>
      <c r="DF312" s="9"/>
      <c r="DG312" s="9"/>
      <c r="DH312" s="9"/>
      <c r="DI312" s="9"/>
      <c r="DJ312" s="9"/>
      <c r="DK312" s="9"/>
      <c r="DL312" s="9"/>
      <c r="DM312" s="9"/>
      <c r="DN312" s="9"/>
      <c r="DO312" s="9"/>
      <c r="DP312" s="9"/>
      <c r="DQ312" s="9"/>
      <c r="DR312" s="9"/>
      <c r="DS312" s="9"/>
      <c r="DT312" s="9"/>
      <c r="DU312" s="9"/>
      <c r="DV312" s="9"/>
      <c r="DW312" s="9"/>
      <c r="DX312" s="9"/>
      <c r="DY312" s="9"/>
      <c r="DZ312" s="9"/>
      <c r="EA312" s="9"/>
      <c r="EB312" s="9"/>
      <c r="EC312" s="9"/>
      <c r="ED312" s="9"/>
      <c r="EE312" s="9"/>
      <c r="EF312" s="9"/>
      <c r="EG312" s="9"/>
      <c r="EH312" s="9"/>
      <c r="EI312" s="9"/>
      <c r="EJ312" s="9"/>
      <c r="EK312" s="9"/>
      <c r="EL312" s="9"/>
      <c r="EM312" s="9"/>
      <c r="EN312" s="9"/>
      <c r="EO312" s="9"/>
      <c r="EP312" s="9"/>
      <c r="EQ312" s="9"/>
      <c r="ER312" s="9"/>
      <c r="ES312" s="9"/>
      <c r="ET312" s="9"/>
      <c r="EU312" s="9"/>
      <c r="EV312" s="9"/>
      <c r="EW312" s="9"/>
      <c r="EX312" s="9"/>
    </row>
    <row r="313" spans="1:154" s="62" customFormat="1" x14ac:dyDescent="0.35">
      <c r="A313" s="48"/>
      <c r="B313" s="49"/>
      <c r="C313" s="49"/>
      <c r="D313" s="49"/>
      <c r="E313" s="49" t="s">
        <v>33</v>
      </c>
      <c r="F313" s="49"/>
      <c r="G313" s="64" t="s">
        <v>176</v>
      </c>
      <c r="H313" s="104">
        <f>H314+H315</f>
        <v>1000</v>
      </c>
      <c r="I313" s="104">
        <f>I314+I315</f>
        <v>772</v>
      </c>
      <c r="J313" s="108">
        <f t="shared" si="104"/>
        <v>228</v>
      </c>
      <c r="K313" s="105">
        <f t="shared" ref="K313:K368" si="109">ROUND(I313/H313*100,2)</f>
        <v>77.2</v>
      </c>
      <c r="L313" s="104">
        <f>L314+L315</f>
        <v>1000</v>
      </c>
      <c r="M313" s="86">
        <v>0</v>
      </c>
      <c r="N313" s="104">
        <f>N314+N315</f>
        <v>772</v>
      </c>
      <c r="O313" s="106">
        <f>O314+O315</f>
        <v>772</v>
      </c>
      <c r="P313" s="106">
        <f t="shared" si="106"/>
        <v>228</v>
      </c>
      <c r="Q313" s="107">
        <f t="shared" si="107"/>
        <v>77.2</v>
      </c>
      <c r="R313" s="40"/>
      <c r="S313" s="60"/>
      <c r="T313" s="60"/>
      <c r="U313" s="60"/>
      <c r="V313" s="60"/>
      <c r="W313" s="60"/>
      <c r="X313" s="60"/>
      <c r="Y313" s="60"/>
      <c r="Z313" s="60"/>
      <c r="AA313" s="60"/>
      <c r="AB313" s="60"/>
      <c r="AC313" s="60"/>
      <c r="AD313" s="60"/>
      <c r="AE313" s="60"/>
      <c r="AF313" s="60"/>
      <c r="AG313" s="60"/>
      <c r="AH313" s="60"/>
      <c r="AI313" s="60"/>
      <c r="AJ313" s="60"/>
      <c r="AK313" s="60"/>
      <c r="AL313" s="60"/>
      <c r="AM313" s="60"/>
      <c r="AN313" s="60"/>
      <c r="AO313" s="60"/>
      <c r="AP313" s="60"/>
      <c r="AQ313" s="60"/>
      <c r="AR313" s="60"/>
      <c r="AS313" s="61"/>
      <c r="AT313" s="61"/>
      <c r="AU313" s="61"/>
      <c r="AV313" s="61"/>
      <c r="AW313" s="61"/>
      <c r="AX313" s="61"/>
      <c r="AY313" s="61"/>
      <c r="AZ313" s="61"/>
      <c r="BA313" s="61"/>
      <c r="BB313" s="61"/>
      <c r="BC313" s="61"/>
      <c r="BD313" s="61"/>
      <c r="BE313" s="61"/>
      <c r="BF313" s="61"/>
      <c r="BG313" s="61"/>
      <c r="BH313" s="61"/>
      <c r="BI313" s="61"/>
      <c r="BJ313" s="61"/>
      <c r="BK313" s="61"/>
      <c r="BL313" s="61"/>
      <c r="BM313" s="61"/>
      <c r="BN313" s="61"/>
      <c r="BO313" s="61"/>
      <c r="BP313" s="61"/>
      <c r="BQ313" s="61"/>
      <c r="BR313" s="61"/>
      <c r="BS313" s="61"/>
      <c r="BT313" s="61"/>
      <c r="BU313" s="61"/>
      <c r="BV313" s="61"/>
      <c r="BW313" s="61"/>
      <c r="BX313" s="61"/>
      <c r="BY313" s="61"/>
      <c r="BZ313" s="61"/>
      <c r="CA313" s="61"/>
      <c r="CB313" s="61"/>
      <c r="CC313" s="61"/>
      <c r="CD313" s="61"/>
      <c r="CE313" s="61"/>
      <c r="CF313" s="61"/>
      <c r="CG313" s="61"/>
      <c r="CH313" s="61"/>
      <c r="CI313" s="61"/>
      <c r="CJ313" s="61"/>
      <c r="CK313" s="61"/>
      <c r="CL313" s="61"/>
      <c r="CM313" s="61"/>
      <c r="CN313" s="61"/>
      <c r="CO313" s="61"/>
      <c r="CP313" s="61"/>
      <c r="CQ313" s="61"/>
      <c r="CR313" s="61"/>
      <c r="CS313" s="61"/>
      <c r="CT313" s="61"/>
      <c r="CU313" s="61"/>
      <c r="CV313" s="61"/>
      <c r="CW313" s="61"/>
      <c r="CX313" s="61"/>
      <c r="CY313" s="61"/>
      <c r="CZ313" s="61"/>
      <c r="DA313" s="61"/>
      <c r="DB313" s="61"/>
      <c r="DC313" s="61"/>
      <c r="DD313" s="61"/>
      <c r="DE313" s="61"/>
      <c r="DF313" s="61"/>
      <c r="DG313" s="61"/>
      <c r="DH313" s="61"/>
      <c r="DI313" s="61"/>
      <c r="DJ313" s="61"/>
      <c r="DK313" s="61"/>
      <c r="DL313" s="61"/>
      <c r="DM313" s="61"/>
      <c r="DN313" s="61"/>
      <c r="DO313" s="61"/>
      <c r="DP313" s="61"/>
      <c r="DQ313" s="61"/>
      <c r="DR313" s="61"/>
      <c r="DS313" s="61"/>
      <c r="DT313" s="61"/>
      <c r="DU313" s="61"/>
      <c r="DV313" s="61"/>
      <c r="DW313" s="61"/>
      <c r="DX313" s="61"/>
      <c r="DY313" s="61"/>
      <c r="DZ313" s="61"/>
      <c r="EA313" s="61"/>
      <c r="EB313" s="61"/>
      <c r="EC313" s="61"/>
      <c r="ED313" s="61"/>
      <c r="EE313" s="61"/>
      <c r="EF313" s="61"/>
      <c r="EG313" s="61"/>
      <c r="EH313" s="61"/>
      <c r="EI313" s="61"/>
      <c r="EJ313" s="61"/>
      <c r="EK313" s="61"/>
      <c r="EL313" s="61"/>
      <c r="EM313" s="61"/>
      <c r="EN313" s="61"/>
      <c r="EO313" s="61"/>
      <c r="EP313" s="61"/>
      <c r="EQ313" s="61"/>
      <c r="ER313" s="61"/>
      <c r="ES313" s="61"/>
      <c r="ET313" s="61"/>
      <c r="EU313" s="61"/>
      <c r="EV313" s="61"/>
      <c r="EW313" s="61"/>
      <c r="EX313" s="61"/>
    </row>
    <row r="314" spans="1:154" x14ac:dyDescent="0.35">
      <c r="A314" s="63"/>
      <c r="B314" s="59"/>
      <c r="C314" s="59"/>
      <c r="D314" s="59"/>
      <c r="E314" s="59"/>
      <c r="F314" s="59" t="s">
        <v>32</v>
      </c>
      <c r="G314" s="66" t="s">
        <v>177</v>
      </c>
      <c r="H314" s="108">
        <v>1000</v>
      </c>
      <c r="I314" s="108">
        <v>772</v>
      </c>
      <c r="J314" s="108">
        <f t="shared" si="104"/>
        <v>228</v>
      </c>
      <c r="K314" s="105">
        <f t="shared" si="109"/>
        <v>77.2</v>
      </c>
      <c r="L314" s="108">
        <v>1000</v>
      </c>
      <c r="M314" s="109">
        <v>0</v>
      </c>
      <c r="N314" s="108">
        <v>772</v>
      </c>
      <c r="O314" s="110">
        <f t="shared" ref="O314:O320" si="110">M314+N314</f>
        <v>772</v>
      </c>
      <c r="P314" s="110">
        <f t="shared" si="106"/>
        <v>228</v>
      </c>
      <c r="Q314" s="107">
        <f t="shared" si="107"/>
        <v>77.2</v>
      </c>
      <c r="R314" s="40"/>
      <c r="S314" s="40"/>
      <c r="T314" s="40"/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F314" s="40"/>
      <c r="AG314" s="40"/>
      <c r="AH314" s="40"/>
      <c r="AI314" s="40"/>
      <c r="AJ314" s="40"/>
      <c r="AK314" s="40"/>
      <c r="AL314" s="40"/>
      <c r="AM314" s="40"/>
      <c r="AN314" s="40"/>
      <c r="AO314" s="40"/>
      <c r="AP314" s="40"/>
      <c r="AQ314" s="40"/>
      <c r="AR314" s="40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  <c r="BO314" s="9"/>
      <c r="BP314" s="9"/>
      <c r="BQ314" s="9"/>
      <c r="BR314" s="9"/>
      <c r="BS314" s="9"/>
      <c r="BT314" s="9"/>
      <c r="BU314" s="9"/>
      <c r="BV314" s="9"/>
      <c r="BW314" s="9"/>
      <c r="BX314" s="9"/>
      <c r="BY314" s="9"/>
      <c r="BZ314" s="9"/>
      <c r="CA314" s="9"/>
      <c r="CB314" s="9"/>
      <c r="CC314" s="9"/>
      <c r="CD314" s="9"/>
      <c r="CE314" s="9"/>
      <c r="CF314" s="9"/>
      <c r="CG314" s="9"/>
      <c r="CH314" s="9"/>
      <c r="CI314" s="9"/>
      <c r="CJ314" s="9"/>
      <c r="CK314" s="9"/>
      <c r="CL314" s="9"/>
      <c r="CM314" s="9"/>
      <c r="CN314" s="9"/>
      <c r="CO314" s="9"/>
      <c r="CP314" s="9"/>
      <c r="CQ314" s="9"/>
      <c r="CR314" s="9"/>
      <c r="CS314" s="9"/>
      <c r="CT314" s="9"/>
      <c r="CU314" s="9"/>
      <c r="CV314" s="9"/>
      <c r="CW314" s="9"/>
      <c r="CX314" s="9"/>
      <c r="CY314" s="9"/>
      <c r="CZ314" s="9"/>
      <c r="DA314" s="9"/>
      <c r="DB314" s="9"/>
      <c r="DC314" s="9"/>
      <c r="DD314" s="9"/>
      <c r="DE314" s="9"/>
      <c r="DF314" s="9"/>
      <c r="DG314" s="9"/>
      <c r="DH314" s="9"/>
      <c r="DI314" s="9"/>
      <c r="DJ314" s="9"/>
      <c r="DK314" s="9"/>
      <c r="DL314" s="9"/>
      <c r="DM314" s="9"/>
      <c r="DN314" s="9"/>
      <c r="DO314" s="9"/>
      <c r="DP314" s="9"/>
      <c r="DQ314" s="9"/>
      <c r="DR314" s="9"/>
      <c r="DS314" s="9"/>
      <c r="DT314" s="9"/>
      <c r="DU314" s="9"/>
      <c r="DV314" s="9"/>
      <c r="DW314" s="9"/>
      <c r="DX314" s="9"/>
      <c r="DY314" s="9"/>
      <c r="DZ314" s="9"/>
      <c r="EA314" s="9"/>
      <c r="EB314" s="9"/>
      <c r="EC314" s="9"/>
      <c r="ED314" s="9"/>
      <c r="EE314" s="9"/>
      <c r="EF314" s="9"/>
      <c r="EG314" s="9"/>
      <c r="EH314" s="9"/>
      <c r="EI314" s="9"/>
      <c r="EJ314" s="9"/>
      <c r="EK314" s="9"/>
      <c r="EL314" s="9"/>
      <c r="EM314" s="9"/>
      <c r="EN314" s="9"/>
      <c r="EO314" s="9"/>
      <c r="EP314" s="9"/>
      <c r="EQ314" s="9"/>
      <c r="ER314" s="9"/>
      <c r="ES314" s="9"/>
      <c r="ET314" s="9"/>
      <c r="EU314" s="9"/>
      <c r="EV314" s="9"/>
      <c r="EW314" s="9"/>
      <c r="EX314" s="9"/>
    </row>
    <row r="315" spans="1:154" x14ac:dyDescent="0.35">
      <c r="A315" s="63"/>
      <c r="B315" s="59"/>
      <c r="C315" s="59"/>
      <c r="D315" s="59"/>
      <c r="E315" s="59"/>
      <c r="F315" s="59" t="s">
        <v>30</v>
      </c>
      <c r="G315" s="66" t="s">
        <v>268</v>
      </c>
      <c r="H315" s="108"/>
      <c r="I315" s="108"/>
      <c r="J315" s="108">
        <f t="shared" si="104"/>
        <v>0</v>
      </c>
      <c r="K315" s="105"/>
      <c r="L315" s="108"/>
      <c r="M315" s="109">
        <v>0</v>
      </c>
      <c r="N315" s="108"/>
      <c r="O315" s="110">
        <f t="shared" si="110"/>
        <v>0</v>
      </c>
      <c r="P315" s="110">
        <f t="shared" si="106"/>
        <v>0</v>
      </c>
      <c r="Q315" s="107"/>
      <c r="R315" s="40"/>
      <c r="S315" s="40"/>
      <c r="T315" s="40"/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F315" s="40"/>
      <c r="AG315" s="40"/>
      <c r="AH315" s="40"/>
      <c r="AI315" s="40"/>
      <c r="AJ315" s="40"/>
      <c r="AK315" s="40"/>
      <c r="AL315" s="40"/>
      <c r="AM315" s="40"/>
      <c r="AN315" s="40"/>
      <c r="AO315" s="40"/>
      <c r="AP315" s="40"/>
      <c r="AQ315" s="40"/>
      <c r="AR315" s="40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  <c r="BO315" s="9"/>
      <c r="BP315" s="9"/>
      <c r="BQ315" s="9"/>
      <c r="BR315" s="9"/>
      <c r="BS315" s="9"/>
      <c r="BT315" s="9"/>
      <c r="BU315" s="9"/>
      <c r="BV315" s="9"/>
      <c r="BW315" s="9"/>
      <c r="BX315" s="9"/>
      <c r="BY315" s="9"/>
      <c r="BZ315" s="9"/>
      <c r="CA315" s="9"/>
      <c r="CB315" s="9"/>
      <c r="CC315" s="9"/>
      <c r="CD315" s="9"/>
      <c r="CE315" s="9"/>
      <c r="CF315" s="9"/>
      <c r="CG315" s="9"/>
      <c r="CH315" s="9"/>
      <c r="CI315" s="9"/>
      <c r="CJ315" s="9"/>
      <c r="CK315" s="9"/>
      <c r="CL315" s="9"/>
      <c r="CM315" s="9"/>
      <c r="CN315" s="9"/>
      <c r="CO315" s="9"/>
      <c r="CP315" s="9"/>
      <c r="CQ315" s="9"/>
      <c r="CR315" s="9"/>
      <c r="CS315" s="9"/>
      <c r="CT315" s="9"/>
      <c r="CU315" s="9"/>
      <c r="CV315" s="9"/>
      <c r="CW315" s="9"/>
      <c r="CX315" s="9"/>
      <c r="CY315" s="9"/>
      <c r="CZ315" s="9"/>
      <c r="DA315" s="9"/>
      <c r="DB315" s="9"/>
      <c r="DC315" s="9"/>
      <c r="DD315" s="9"/>
      <c r="DE315" s="9"/>
      <c r="DF315" s="9"/>
      <c r="DG315" s="9"/>
      <c r="DH315" s="9"/>
      <c r="DI315" s="9"/>
      <c r="DJ315" s="9"/>
      <c r="DK315" s="9"/>
      <c r="DL315" s="9"/>
      <c r="DM315" s="9"/>
      <c r="DN315" s="9"/>
      <c r="DO315" s="9"/>
      <c r="DP315" s="9"/>
      <c r="DQ315" s="9"/>
      <c r="DR315" s="9"/>
      <c r="DS315" s="9"/>
      <c r="DT315" s="9"/>
      <c r="DU315" s="9"/>
      <c r="DV315" s="9"/>
      <c r="DW315" s="9"/>
      <c r="DX315" s="9"/>
      <c r="DY315" s="9"/>
      <c r="DZ315" s="9"/>
      <c r="EA315" s="9"/>
      <c r="EB315" s="9"/>
      <c r="EC315" s="9"/>
      <c r="ED315" s="9"/>
      <c r="EE315" s="9"/>
      <c r="EF315" s="9"/>
      <c r="EG315" s="9"/>
      <c r="EH315" s="9"/>
      <c r="EI315" s="9"/>
      <c r="EJ315" s="9"/>
      <c r="EK315" s="9"/>
      <c r="EL315" s="9"/>
      <c r="EM315" s="9"/>
      <c r="EN315" s="9"/>
      <c r="EO315" s="9"/>
      <c r="EP315" s="9"/>
      <c r="EQ315" s="9"/>
      <c r="ER315" s="9"/>
      <c r="ES315" s="9"/>
      <c r="ET315" s="9"/>
      <c r="EU315" s="9"/>
      <c r="EV315" s="9"/>
      <c r="EW315" s="9"/>
      <c r="EX315" s="9"/>
    </row>
    <row r="316" spans="1:154" x14ac:dyDescent="0.35">
      <c r="A316" s="63"/>
      <c r="B316" s="59"/>
      <c r="C316" s="59"/>
      <c r="D316" s="59"/>
      <c r="E316" s="59">
        <v>11</v>
      </c>
      <c r="F316" s="59"/>
      <c r="G316" s="66" t="s">
        <v>178</v>
      </c>
      <c r="H316" s="108"/>
      <c r="I316" s="108"/>
      <c r="J316" s="108">
        <f t="shared" si="104"/>
        <v>0</v>
      </c>
      <c r="K316" s="105" t="e">
        <f t="shared" si="109"/>
        <v>#DIV/0!</v>
      </c>
      <c r="L316" s="108"/>
      <c r="M316" s="109">
        <v>0</v>
      </c>
      <c r="N316" s="108"/>
      <c r="O316" s="110">
        <f t="shared" si="110"/>
        <v>0</v>
      </c>
      <c r="P316" s="110">
        <f t="shared" si="106"/>
        <v>0</v>
      </c>
      <c r="Q316" s="107" t="e">
        <f t="shared" si="107"/>
        <v>#DIV/0!</v>
      </c>
      <c r="R316" s="40"/>
      <c r="S316" s="40"/>
      <c r="T316" s="40"/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F316" s="40"/>
      <c r="AG316" s="40"/>
      <c r="AH316" s="40"/>
      <c r="AI316" s="40"/>
      <c r="AJ316" s="40"/>
      <c r="AK316" s="40"/>
      <c r="AL316" s="40"/>
      <c r="AM316" s="40"/>
      <c r="AN316" s="40"/>
      <c r="AO316" s="40"/>
      <c r="AP316" s="40"/>
      <c r="AQ316" s="40"/>
      <c r="AR316" s="40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9"/>
      <c r="BO316" s="9"/>
      <c r="BP316" s="9"/>
      <c r="BQ316" s="9"/>
      <c r="BR316" s="9"/>
      <c r="BS316" s="9"/>
      <c r="BT316" s="9"/>
      <c r="BU316" s="9"/>
      <c r="BV316" s="9"/>
      <c r="BW316" s="9"/>
      <c r="BX316" s="9"/>
      <c r="BY316" s="9"/>
      <c r="BZ316" s="9"/>
      <c r="CA316" s="9"/>
      <c r="CB316" s="9"/>
      <c r="CC316" s="9"/>
      <c r="CD316" s="9"/>
      <c r="CE316" s="9"/>
      <c r="CF316" s="9"/>
      <c r="CG316" s="9"/>
      <c r="CH316" s="9"/>
      <c r="CI316" s="9"/>
      <c r="CJ316" s="9"/>
      <c r="CK316" s="9"/>
      <c r="CL316" s="9"/>
      <c r="CM316" s="9"/>
      <c r="CN316" s="9"/>
      <c r="CO316" s="9"/>
      <c r="CP316" s="9"/>
      <c r="CQ316" s="9"/>
      <c r="CR316" s="9"/>
      <c r="CS316" s="9"/>
      <c r="CT316" s="9"/>
      <c r="CU316" s="9"/>
      <c r="CV316" s="9"/>
      <c r="CW316" s="9"/>
      <c r="CX316" s="9"/>
      <c r="CY316" s="9"/>
      <c r="CZ316" s="9"/>
      <c r="DA316" s="9"/>
      <c r="DB316" s="9"/>
      <c r="DC316" s="9"/>
      <c r="DD316" s="9"/>
      <c r="DE316" s="9"/>
      <c r="DF316" s="9"/>
      <c r="DG316" s="9"/>
      <c r="DH316" s="9"/>
      <c r="DI316" s="9"/>
      <c r="DJ316" s="9"/>
      <c r="DK316" s="9"/>
      <c r="DL316" s="9"/>
      <c r="DM316" s="9"/>
      <c r="DN316" s="9"/>
      <c r="DO316" s="9"/>
      <c r="DP316" s="9"/>
      <c r="DQ316" s="9"/>
      <c r="DR316" s="9"/>
      <c r="DS316" s="9"/>
      <c r="DT316" s="9"/>
      <c r="DU316" s="9"/>
      <c r="DV316" s="9"/>
      <c r="DW316" s="9"/>
      <c r="DX316" s="9"/>
      <c r="DY316" s="9"/>
      <c r="DZ316" s="9"/>
      <c r="EA316" s="9"/>
      <c r="EB316" s="9"/>
      <c r="EC316" s="9"/>
      <c r="ED316" s="9"/>
      <c r="EE316" s="9"/>
      <c r="EF316" s="9"/>
      <c r="EG316" s="9"/>
      <c r="EH316" s="9"/>
      <c r="EI316" s="9"/>
      <c r="EJ316" s="9"/>
      <c r="EK316" s="9"/>
      <c r="EL316" s="9"/>
      <c r="EM316" s="9"/>
      <c r="EN316" s="9"/>
      <c r="EO316" s="9"/>
      <c r="EP316" s="9"/>
      <c r="EQ316" s="9"/>
      <c r="ER316" s="9"/>
      <c r="ES316" s="9"/>
      <c r="ET316" s="9"/>
      <c r="EU316" s="9"/>
      <c r="EV316" s="9"/>
      <c r="EW316" s="9"/>
      <c r="EX316" s="9"/>
    </row>
    <row r="317" spans="1:154" x14ac:dyDescent="0.35">
      <c r="A317" s="63"/>
      <c r="B317" s="59"/>
      <c r="C317" s="59"/>
      <c r="D317" s="59"/>
      <c r="E317" s="59">
        <v>12</v>
      </c>
      <c r="F317" s="59"/>
      <c r="G317" s="66" t="s">
        <v>267</v>
      </c>
      <c r="H317" s="108"/>
      <c r="I317" s="108"/>
      <c r="J317" s="108">
        <f t="shared" si="104"/>
        <v>0</v>
      </c>
      <c r="K317" s="105"/>
      <c r="L317" s="108"/>
      <c r="M317" s="109">
        <v>0</v>
      </c>
      <c r="N317" s="108"/>
      <c r="O317" s="110">
        <f t="shared" si="110"/>
        <v>0</v>
      </c>
      <c r="P317" s="110">
        <f t="shared" si="106"/>
        <v>0</v>
      </c>
      <c r="Q317" s="107"/>
      <c r="R317" s="40"/>
      <c r="S317" s="40"/>
      <c r="T317" s="40"/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F317" s="40"/>
      <c r="AG317" s="40"/>
      <c r="AH317" s="40"/>
      <c r="AI317" s="40"/>
      <c r="AJ317" s="40"/>
      <c r="AK317" s="40"/>
      <c r="AL317" s="40"/>
      <c r="AM317" s="40"/>
      <c r="AN317" s="40"/>
      <c r="AO317" s="40"/>
      <c r="AP317" s="40"/>
      <c r="AQ317" s="40"/>
      <c r="AR317" s="40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  <c r="BM317" s="9"/>
      <c r="BN317" s="9"/>
      <c r="BO317" s="9"/>
      <c r="BP317" s="9"/>
      <c r="BQ317" s="9"/>
      <c r="BR317" s="9"/>
      <c r="BS317" s="9"/>
      <c r="BT317" s="9"/>
      <c r="BU317" s="9"/>
      <c r="BV317" s="9"/>
      <c r="BW317" s="9"/>
      <c r="BX317" s="9"/>
      <c r="BY317" s="9"/>
      <c r="BZ317" s="9"/>
      <c r="CA317" s="9"/>
      <c r="CB317" s="9"/>
      <c r="CC317" s="9"/>
      <c r="CD317" s="9"/>
      <c r="CE317" s="9"/>
      <c r="CF317" s="9"/>
      <c r="CG317" s="9"/>
      <c r="CH317" s="9"/>
      <c r="CI317" s="9"/>
      <c r="CJ317" s="9"/>
      <c r="CK317" s="9"/>
      <c r="CL317" s="9"/>
      <c r="CM317" s="9"/>
      <c r="CN317" s="9"/>
      <c r="CO317" s="9"/>
      <c r="CP317" s="9"/>
      <c r="CQ317" s="9"/>
      <c r="CR317" s="9"/>
      <c r="CS317" s="9"/>
      <c r="CT317" s="9"/>
      <c r="CU317" s="9"/>
      <c r="CV317" s="9"/>
      <c r="CW317" s="9"/>
      <c r="CX317" s="9"/>
      <c r="CY317" s="9"/>
      <c r="CZ317" s="9"/>
      <c r="DA317" s="9"/>
      <c r="DB317" s="9"/>
      <c r="DC317" s="9"/>
      <c r="DD317" s="9"/>
      <c r="DE317" s="9"/>
      <c r="DF317" s="9"/>
      <c r="DG317" s="9"/>
      <c r="DH317" s="9"/>
      <c r="DI317" s="9"/>
      <c r="DJ317" s="9"/>
      <c r="DK317" s="9"/>
      <c r="DL317" s="9"/>
      <c r="DM317" s="9"/>
      <c r="DN317" s="9"/>
      <c r="DO317" s="9"/>
      <c r="DP317" s="9"/>
      <c r="DQ317" s="9"/>
      <c r="DR317" s="9"/>
      <c r="DS317" s="9"/>
      <c r="DT317" s="9"/>
      <c r="DU317" s="9"/>
      <c r="DV317" s="9"/>
      <c r="DW317" s="9"/>
      <c r="DX317" s="9"/>
      <c r="DY317" s="9"/>
      <c r="DZ317" s="9"/>
      <c r="EA317" s="9"/>
      <c r="EB317" s="9"/>
      <c r="EC317" s="9"/>
      <c r="ED317" s="9"/>
      <c r="EE317" s="9"/>
      <c r="EF317" s="9"/>
      <c r="EG317" s="9"/>
      <c r="EH317" s="9"/>
      <c r="EI317" s="9"/>
      <c r="EJ317" s="9"/>
      <c r="EK317" s="9"/>
      <c r="EL317" s="9"/>
      <c r="EM317" s="9"/>
      <c r="EN317" s="9"/>
      <c r="EO317" s="9"/>
      <c r="EP317" s="9"/>
      <c r="EQ317" s="9"/>
      <c r="ER317" s="9"/>
      <c r="ES317" s="9"/>
      <c r="ET317" s="9"/>
      <c r="EU317" s="9"/>
      <c r="EV317" s="9"/>
      <c r="EW317" s="9"/>
      <c r="EX317" s="9"/>
    </row>
    <row r="318" spans="1:154" x14ac:dyDescent="0.35">
      <c r="A318" s="63"/>
      <c r="B318" s="59"/>
      <c r="C318" s="59"/>
      <c r="D318" s="59"/>
      <c r="E318" s="59">
        <v>13</v>
      </c>
      <c r="F318" s="59"/>
      <c r="G318" s="66" t="s">
        <v>179</v>
      </c>
      <c r="H318" s="108"/>
      <c r="I318" s="108"/>
      <c r="J318" s="108">
        <f t="shared" si="104"/>
        <v>0</v>
      </c>
      <c r="K318" s="105" t="e">
        <f t="shared" si="109"/>
        <v>#DIV/0!</v>
      </c>
      <c r="L318" s="108"/>
      <c r="M318" s="109">
        <v>0</v>
      </c>
      <c r="N318" s="108"/>
      <c r="O318" s="110">
        <f t="shared" si="110"/>
        <v>0</v>
      </c>
      <c r="P318" s="110">
        <f t="shared" si="106"/>
        <v>0</v>
      </c>
      <c r="Q318" s="107" t="e">
        <f t="shared" si="107"/>
        <v>#DIV/0!</v>
      </c>
      <c r="R318" s="40"/>
      <c r="S318" s="40"/>
      <c r="T318" s="40"/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F318" s="40"/>
      <c r="AG318" s="40"/>
      <c r="AH318" s="40"/>
      <c r="AI318" s="40"/>
      <c r="AJ318" s="40"/>
      <c r="AK318" s="40"/>
      <c r="AL318" s="40"/>
      <c r="AM318" s="40"/>
      <c r="AN318" s="40"/>
      <c r="AO318" s="40"/>
      <c r="AP318" s="40"/>
      <c r="AQ318" s="40"/>
      <c r="AR318" s="40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  <c r="BO318" s="9"/>
      <c r="BP318" s="9"/>
      <c r="BQ318" s="9"/>
      <c r="BR318" s="9"/>
      <c r="BS318" s="9"/>
      <c r="BT318" s="9"/>
      <c r="BU318" s="9"/>
      <c r="BV318" s="9"/>
      <c r="BW318" s="9"/>
      <c r="BX318" s="9"/>
      <c r="BY318" s="9"/>
      <c r="BZ318" s="9"/>
      <c r="CA318" s="9"/>
      <c r="CB318" s="9"/>
      <c r="CC318" s="9"/>
      <c r="CD318" s="9"/>
      <c r="CE318" s="9"/>
      <c r="CF318" s="9"/>
      <c r="CG318" s="9"/>
      <c r="CH318" s="9"/>
      <c r="CI318" s="9"/>
      <c r="CJ318" s="9"/>
      <c r="CK318" s="9"/>
      <c r="CL318" s="9"/>
      <c r="CM318" s="9"/>
      <c r="CN318" s="9"/>
      <c r="CO318" s="9"/>
      <c r="CP318" s="9"/>
      <c r="CQ318" s="9"/>
      <c r="CR318" s="9"/>
      <c r="CS318" s="9"/>
      <c r="CT318" s="9"/>
      <c r="CU318" s="9"/>
      <c r="CV318" s="9"/>
      <c r="CW318" s="9"/>
      <c r="CX318" s="9"/>
      <c r="CY318" s="9"/>
      <c r="CZ318" s="9"/>
      <c r="DA318" s="9"/>
      <c r="DB318" s="9"/>
      <c r="DC318" s="9"/>
      <c r="DD318" s="9"/>
      <c r="DE318" s="9"/>
      <c r="DF318" s="9"/>
      <c r="DG318" s="9"/>
      <c r="DH318" s="9"/>
      <c r="DI318" s="9"/>
      <c r="DJ318" s="9"/>
      <c r="DK318" s="9"/>
      <c r="DL318" s="9"/>
      <c r="DM318" s="9"/>
      <c r="DN318" s="9"/>
      <c r="DO318" s="9"/>
      <c r="DP318" s="9"/>
      <c r="DQ318" s="9"/>
      <c r="DR318" s="9"/>
      <c r="DS318" s="9"/>
      <c r="DT318" s="9"/>
      <c r="DU318" s="9"/>
      <c r="DV318" s="9"/>
      <c r="DW318" s="9"/>
      <c r="DX318" s="9"/>
      <c r="DY318" s="9"/>
      <c r="DZ318" s="9"/>
      <c r="EA318" s="9"/>
      <c r="EB318" s="9"/>
      <c r="EC318" s="9"/>
      <c r="ED318" s="9"/>
      <c r="EE318" s="9"/>
      <c r="EF318" s="9"/>
      <c r="EG318" s="9"/>
      <c r="EH318" s="9"/>
      <c r="EI318" s="9"/>
      <c r="EJ318" s="9"/>
      <c r="EK318" s="9"/>
      <c r="EL318" s="9"/>
      <c r="EM318" s="9"/>
      <c r="EN318" s="9"/>
      <c r="EO318" s="9"/>
      <c r="EP318" s="9"/>
      <c r="EQ318" s="9"/>
      <c r="ER318" s="9"/>
      <c r="ES318" s="9"/>
      <c r="ET318" s="9"/>
      <c r="EU318" s="9"/>
      <c r="EV318" s="9"/>
      <c r="EW318" s="9"/>
      <c r="EX318" s="9"/>
    </row>
    <row r="319" spans="1:154" x14ac:dyDescent="0.35">
      <c r="A319" s="63"/>
      <c r="B319" s="59"/>
      <c r="C319" s="59"/>
      <c r="D319" s="59"/>
      <c r="E319" s="59">
        <v>14</v>
      </c>
      <c r="F319" s="59"/>
      <c r="G319" s="66" t="s">
        <v>180</v>
      </c>
      <c r="H319" s="108"/>
      <c r="I319" s="108"/>
      <c r="J319" s="108">
        <f t="shared" si="104"/>
        <v>0</v>
      </c>
      <c r="K319" s="105"/>
      <c r="L319" s="108"/>
      <c r="M319" s="109">
        <v>0</v>
      </c>
      <c r="N319" s="108"/>
      <c r="O319" s="110">
        <f t="shared" si="110"/>
        <v>0</v>
      </c>
      <c r="P319" s="110">
        <f t="shared" si="106"/>
        <v>0</v>
      </c>
      <c r="Q319" s="107"/>
      <c r="R319" s="40"/>
      <c r="S319" s="40"/>
      <c r="T319" s="40"/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F319" s="40"/>
      <c r="AG319" s="40"/>
      <c r="AH319" s="40"/>
      <c r="AI319" s="40"/>
      <c r="AJ319" s="40"/>
      <c r="AK319" s="40"/>
      <c r="AL319" s="40"/>
      <c r="AM319" s="40"/>
      <c r="AN319" s="40"/>
      <c r="AO319" s="40"/>
      <c r="AP319" s="40"/>
      <c r="AQ319" s="40"/>
      <c r="AR319" s="40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  <c r="BM319" s="9"/>
      <c r="BN319" s="9"/>
      <c r="BO319" s="9"/>
      <c r="BP319" s="9"/>
      <c r="BQ319" s="9"/>
      <c r="BR319" s="9"/>
      <c r="BS319" s="9"/>
      <c r="BT319" s="9"/>
      <c r="BU319" s="9"/>
      <c r="BV319" s="9"/>
      <c r="BW319" s="9"/>
      <c r="BX319" s="9"/>
      <c r="BY319" s="9"/>
      <c r="BZ319" s="9"/>
      <c r="CA319" s="9"/>
      <c r="CB319" s="9"/>
      <c r="CC319" s="9"/>
      <c r="CD319" s="9"/>
      <c r="CE319" s="9"/>
      <c r="CF319" s="9"/>
      <c r="CG319" s="9"/>
      <c r="CH319" s="9"/>
      <c r="CI319" s="9"/>
      <c r="CJ319" s="9"/>
      <c r="CK319" s="9"/>
      <c r="CL319" s="9"/>
      <c r="CM319" s="9"/>
      <c r="CN319" s="9"/>
      <c r="CO319" s="9"/>
      <c r="CP319" s="9"/>
      <c r="CQ319" s="9"/>
      <c r="CR319" s="9"/>
      <c r="CS319" s="9"/>
      <c r="CT319" s="9"/>
      <c r="CU319" s="9"/>
      <c r="CV319" s="9"/>
      <c r="CW319" s="9"/>
      <c r="CX319" s="9"/>
      <c r="CY319" s="9"/>
      <c r="CZ319" s="9"/>
      <c r="DA319" s="9"/>
      <c r="DB319" s="9"/>
      <c r="DC319" s="9"/>
      <c r="DD319" s="9"/>
      <c r="DE319" s="9"/>
      <c r="DF319" s="9"/>
      <c r="DG319" s="9"/>
      <c r="DH319" s="9"/>
      <c r="DI319" s="9"/>
      <c r="DJ319" s="9"/>
      <c r="DK319" s="9"/>
      <c r="DL319" s="9"/>
      <c r="DM319" s="9"/>
      <c r="DN319" s="9"/>
      <c r="DO319" s="9"/>
      <c r="DP319" s="9"/>
      <c r="DQ319" s="9"/>
      <c r="DR319" s="9"/>
      <c r="DS319" s="9"/>
      <c r="DT319" s="9"/>
      <c r="DU319" s="9"/>
      <c r="DV319" s="9"/>
      <c r="DW319" s="9"/>
      <c r="DX319" s="9"/>
      <c r="DY319" s="9"/>
      <c r="DZ319" s="9"/>
      <c r="EA319" s="9"/>
      <c r="EB319" s="9"/>
      <c r="EC319" s="9"/>
      <c r="ED319" s="9"/>
      <c r="EE319" s="9"/>
      <c r="EF319" s="9"/>
      <c r="EG319" s="9"/>
      <c r="EH319" s="9"/>
      <c r="EI319" s="9"/>
      <c r="EJ319" s="9"/>
      <c r="EK319" s="9"/>
      <c r="EL319" s="9"/>
      <c r="EM319" s="9"/>
      <c r="EN319" s="9"/>
      <c r="EO319" s="9"/>
      <c r="EP319" s="9"/>
      <c r="EQ319" s="9"/>
      <c r="ER319" s="9"/>
      <c r="ES319" s="9"/>
      <c r="ET319" s="9"/>
      <c r="EU319" s="9"/>
      <c r="EV319" s="9"/>
      <c r="EW319" s="9"/>
      <c r="EX319" s="9"/>
    </row>
    <row r="320" spans="1:154" hidden="1" x14ac:dyDescent="0.35">
      <c r="A320" s="63"/>
      <c r="B320" s="59"/>
      <c r="C320" s="59"/>
      <c r="D320" s="59"/>
      <c r="E320" s="59">
        <v>16</v>
      </c>
      <c r="F320" s="59"/>
      <c r="G320" s="66" t="s">
        <v>316</v>
      </c>
      <c r="H320" s="108"/>
      <c r="I320" s="108"/>
      <c r="J320" s="108">
        <f t="shared" si="104"/>
        <v>0</v>
      </c>
      <c r="K320" s="105"/>
      <c r="L320" s="108"/>
      <c r="M320" s="109">
        <v>0</v>
      </c>
      <c r="N320" s="108"/>
      <c r="O320" s="110">
        <f t="shared" si="110"/>
        <v>0</v>
      </c>
      <c r="P320" s="110">
        <f t="shared" si="106"/>
        <v>0</v>
      </c>
      <c r="Q320" s="107"/>
      <c r="R320" s="40"/>
      <c r="S320" s="40"/>
      <c r="T320" s="40"/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F320" s="40"/>
      <c r="AG320" s="40"/>
      <c r="AH320" s="40"/>
      <c r="AI320" s="40"/>
      <c r="AJ320" s="40"/>
      <c r="AK320" s="40"/>
      <c r="AL320" s="40"/>
      <c r="AM320" s="40"/>
      <c r="AN320" s="40"/>
      <c r="AO320" s="40"/>
      <c r="AP320" s="40"/>
      <c r="AQ320" s="40"/>
      <c r="AR320" s="40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  <c r="BN320" s="9"/>
      <c r="BO320" s="9"/>
      <c r="BP320" s="9"/>
      <c r="BQ320" s="9"/>
      <c r="BR320" s="9"/>
      <c r="BS320" s="9"/>
      <c r="BT320" s="9"/>
      <c r="BU320" s="9"/>
      <c r="BV320" s="9"/>
      <c r="BW320" s="9"/>
      <c r="BX320" s="9"/>
      <c r="BY320" s="9"/>
      <c r="BZ320" s="9"/>
      <c r="CA320" s="9"/>
      <c r="CB320" s="9"/>
      <c r="CC320" s="9"/>
      <c r="CD320" s="9"/>
      <c r="CE320" s="9"/>
      <c r="CF320" s="9"/>
      <c r="CG320" s="9"/>
      <c r="CH320" s="9"/>
      <c r="CI320" s="9"/>
      <c r="CJ320" s="9"/>
      <c r="CK320" s="9"/>
      <c r="CL320" s="9"/>
      <c r="CM320" s="9"/>
      <c r="CN320" s="9"/>
      <c r="CO320" s="9"/>
      <c r="CP320" s="9"/>
      <c r="CQ320" s="9"/>
      <c r="CR320" s="9"/>
      <c r="CS320" s="9"/>
      <c r="CT320" s="9"/>
      <c r="CU320" s="9"/>
      <c r="CV320" s="9"/>
      <c r="CW320" s="9"/>
      <c r="CX320" s="9"/>
      <c r="CY320" s="9"/>
      <c r="CZ320" s="9"/>
      <c r="DA320" s="9"/>
      <c r="DB320" s="9"/>
      <c r="DC320" s="9"/>
      <c r="DD320" s="9"/>
      <c r="DE320" s="9"/>
      <c r="DF320" s="9"/>
      <c r="DG320" s="9"/>
      <c r="DH320" s="9"/>
      <c r="DI320" s="9"/>
      <c r="DJ320" s="9"/>
      <c r="DK320" s="9"/>
      <c r="DL320" s="9"/>
      <c r="DM320" s="9"/>
      <c r="DN320" s="9"/>
      <c r="DO320" s="9"/>
      <c r="DP320" s="9"/>
      <c r="DQ320" s="9"/>
      <c r="DR320" s="9"/>
      <c r="DS320" s="9"/>
      <c r="DT320" s="9"/>
      <c r="DU320" s="9"/>
      <c r="DV320" s="9"/>
      <c r="DW320" s="9"/>
      <c r="DX320" s="9"/>
      <c r="DY320" s="9"/>
      <c r="DZ320" s="9"/>
      <c r="EA320" s="9"/>
      <c r="EB320" s="9"/>
      <c r="EC320" s="9"/>
      <c r="ED320" s="9"/>
      <c r="EE320" s="9"/>
      <c r="EF320" s="9"/>
      <c r="EG320" s="9"/>
      <c r="EH320" s="9"/>
      <c r="EI320" s="9"/>
      <c r="EJ320" s="9"/>
      <c r="EK320" s="9"/>
      <c r="EL320" s="9"/>
      <c r="EM320" s="9"/>
      <c r="EN320" s="9"/>
      <c r="EO320" s="9"/>
      <c r="EP320" s="9"/>
      <c r="EQ320" s="9"/>
      <c r="ER320" s="9"/>
      <c r="ES320" s="9"/>
      <c r="ET320" s="9"/>
      <c r="EU320" s="9"/>
      <c r="EV320" s="9"/>
      <c r="EW320" s="9"/>
      <c r="EX320" s="9"/>
    </row>
    <row r="321" spans="1:154" ht="90" x14ac:dyDescent="0.35">
      <c r="A321" s="63"/>
      <c r="B321" s="59"/>
      <c r="C321" s="59"/>
      <c r="D321" s="59"/>
      <c r="E321" s="59">
        <v>25</v>
      </c>
      <c r="F321" s="59"/>
      <c r="G321" s="50" t="s">
        <v>363</v>
      </c>
      <c r="H321" s="108"/>
      <c r="I321" s="108"/>
      <c r="J321" s="108">
        <f t="shared" si="104"/>
        <v>0</v>
      </c>
      <c r="K321" s="105"/>
      <c r="L321" s="108"/>
      <c r="M321" s="109">
        <v>0</v>
      </c>
      <c r="N321" s="108"/>
      <c r="O321" s="110">
        <f t="shared" ref="O321" si="111">M321+N321</f>
        <v>0</v>
      </c>
      <c r="P321" s="110">
        <f t="shared" si="106"/>
        <v>0</v>
      </c>
      <c r="Q321" s="107"/>
      <c r="R321" s="40"/>
      <c r="S321" s="40"/>
      <c r="T321" s="40"/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F321" s="40"/>
      <c r="AG321" s="40"/>
      <c r="AH321" s="40"/>
      <c r="AI321" s="40"/>
      <c r="AJ321" s="40"/>
      <c r="AK321" s="40"/>
      <c r="AL321" s="40"/>
      <c r="AM321" s="40"/>
      <c r="AN321" s="40"/>
      <c r="AO321" s="40"/>
      <c r="AP321" s="40"/>
      <c r="AQ321" s="40"/>
      <c r="AR321" s="40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  <c r="BO321" s="9"/>
      <c r="BP321" s="9"/>
      <c r="BQ321" s="9"/>
      <c r="BR321" s="9"/>
      <c r="BS321" s="9"/>
      <c r="BT321" s="9"/>
      <c r="BU321" s="9"/>
      <c r="BV321" s="9"/>
      <c r="BW321" s="9"/>
      <c r="BX321" s="9"/>
      <c r="BY321" s="9"/>
      <c r="BZ321" s="9"/>
      <c r="CA321" s="9"/>
      <c r="CB321" s="9"/>
      <c r="CC321" s="9"/>
      <c r="CD321" s="9"/>
      <c r="CE321" s="9"/>
      <c r="CF321" s="9"/>
      <c r="CG321" s="9"/>
      <c r="CH321" s="9"/>
      <c r="CI321" s="9"/>
      <c r="CJ321" s="9"/>
      <c r="CK321" s="9"/>
      <c r="CL321" s="9"/>
      <c r="CM321" s="9"/>
      <c r="CN321" s="9"/>
      <c r="CO321" s="9"/>
      <c r="CP321" s="9"/>
      <c r="CQ321" s="9"/>
      <c r="CR321" s="9"/>
      <c r="CS321" s="9"/>
      <c r="CT321" s="9"/>
      <c r="CU321" s="9"/>
      <c r="CV321" s="9"/>
      <c r="CW321" s="9"/>
      <c r="CX321" s="9"/>
      <c r="CY321" s="9"/>
      <c r="CZ321" s="9"/>
      <c r="DA321" s="9"/>
      <c r="DB321" s="9"/>
      <c r="DC321" s="9"/>
      <c r="DD321" s="9"/>
      <c r="DE321" s="9"/>
      <c r="DF321" s="9"/>
      <c r="DG321" s="9"/>
      <c r="DH321" s="9"/>
      <c r="DI321" s="9"/>
      <c r="DJ321" s="9"/>
      <c r="DK321" s="9"/>
      <c r="DL321" s="9"/>
      <c r="DM321" s="9"/>
      <c r="DN321" s="9"/>
      <c r="DO321" s="9"/>
      <c r="DP321" s="9"/>
      <c r="DQ321" s="9"/>
      <c r="DR321" s="9"/>
      <c r="DS321" s="9"/>
      <c r="DT321" s="9"/>
      <c r="DU321" s="9"/>
      <c r="DV321" s="9"/>
      <c r="DW321" s="9"/>
      <c r="DX321" s="9"/>
      <c r="DY321" s="9"/>
      <c r="DZ321" s="9"/>
      <c r="EA321" s="9"/>
      <c r="EB321" s="9"/>
      <c r="EC321" s="9"/>
      <c r="ED321" s="9"/>
      <c r="EE321" s="9"/>
      <c r="EF321" s="9"/>
      <c r="EG321" s="9"/>
      <c r="EH321" s="9"/>
      <c r="EI321" s="9"/>
      <c r="EJ321" s="9"/>
      <c r="EK321" s="9"/>
      <c r="EL321" s="9"/>
      <c r="EM321" s="9"/>
      <c r="EN321" s="9"/>
      <c r="EO321" s="9"/>
      <c r="EP321" s="9"/>
      <c r="EQ321" s="9"/>
      <c r="ER321" s="9"/>
      <c r="ES321" s="9"/>
      <c r="ET321" s="9"/>
      <c r="EU321" s="9"/>
      <c r="EV321" s="9"/>
      <c r="EW321" s="9"/>
      <c r="EX321" s="9"/>
    </row>
    <row r="322" spans="1:154" s="62" customFormat="1" x14ac:dyDescent="0.35">
      <c r="A322" s="48"/>
      <c r="B322" s="49"/>
      <c r="C322" s="49"/>
      <c r="D322" s="49"/>
      <c r="E322" s="49" t="s">
        <v>90</v>
      </c>
      <c r="F322" s="49"/>
      <c r="G322" s="103" t="s">
        <v>181</v>
      </c>
      <c r="H322" s="104">
        <f>+H323+H324+H325+H326+H327+H328</f>
        <v>9100</v>
      </c>
      <c r="I322" s="104">
        <f>+I323+I324+I325+I326+I327+I328</f>
        <v>8000</v>
      </c>
      <c r="J322" s="104">
        <f>+J323+J324+J325+J326+J327+J328</f>
        <v>1100</v>
      </c>
      <c r="K322" s="105">
        <f t="shared" si="109"/>
        <v>87.91</v>
      </c>
      <c r="L322" s="104">
        <f>+L323+L324+L325+L326+L327+L328</f>
        <v>9100</v>
      </c>
      <c r="M322" s="86">
        <v>3678</v>
      </c>
      <c r="N322" s="104">
        <f>+N323+N324+N325+N326+N327+N328</f>
        <v>4017</v>
      </c>
      <c r="O322" s="106">
        <f>+O323+O324+O325+O326+O327+O328</f>
        <v>7695</v>
      </c>
      <c r="P322" s="106">
        <f t="shared" si="106"/>
        <v>1405</v>
      </c>
      <c r="Q322" s="107">
        <f t="shared" si="107"/>
        <v>84.56</v>
      </c>
      <c r="R322" s="40"/>
      <c r="S322" s="60"/>
      <c r="T322" s="60"/>
      <c r="U322" s="60"/>
      <c r="V322" s="60"/>
      <c r="W322" s="60"/>
      <c r="X322" s="60"/>
      <c r="Y322" s="60"/>
      <c r="Z322" s="60"/>
      <c r="AA322" s="60"/>
      <c r="AB322" s="60"/>
      <c r="AC322" s="60"/>
      <c r="AD322" s="60"/>
      <c r="AE322" s="60"/>
      <c r="AF322" s="60"/>
      <c r="AG322" s="60"/>
      <c r="AH322" s="60"/>
      <c r="AI322" s="60"/>
      <c r="AJ322" s="60"/>
      <c r="AK322" s="60"/>
      <c r="AL322" s="60"/>
      <c r="AM322" s="60"/>
      <c r="AN322" s="60"/>
      <c r="AO322" s="60"/>
      <c r="AP322" s="60"/>
      <c r="AQ322" s="60"/>
      <c r="AR322" s="60"/>
      <c r="AS322" s="61"/>
      <c r="AT322" s="61"/>
      <c r="AU322" s="61"/>
      <c r="AV322" s="61"/>
      <c r="AW322" s="61"/>
      <c r="AX322" s="61"/>
      <c r="AY322" s="61"/>
      <c r="AZ322" s="61"/>
      <c r="BA322" s="61"/>
      <c r="BB322" s="61"/>
      <c r="BC322" s="61"/>
      <c r="BD322" s="61"/>
      <c r="BE322" s="61"/>
      <c r="BF322" s="61"/>
      <c r="BG322" s="61"/>
      <c r="BH322" s="61"/>
      <c r="BI322" s="61"/>
      <c r="BJ322" s="61"/>
      <c r="BK322" s="61"/>
      <c r="BL322" s="61"/>
      <c r="BM322" s="61"/>
      <c r="BN322" s="61"/>
      <c r="BO322" s="61"/>
      <c r="BP322" s="61"/>
      <c r="BQ322" s="61"/>
      <c r="BR322" s="61"/>
      <c r="BS322" s="61"/>
      <c r="BT322" s="61"/>
      <c r="BU322" s="61"/>
      <c r="BV322" s="61"/>
      <c r="BW322" s="61"/>
      <c r="BX322" s="61"/>
      <c r="BY322" s="61"/>
      <c r="BZ322" s="61"/>
      <c r="CA322" s="61"/>
      <c r="CB322" s="61"/>
      <c r="CC322" s="61"/>
      <c r="CD322" s="61"/>
      <c r="CE322" s="61"/>
      <c r="CF322" s="61"/>
      <c r="CG322" s="61"/>
      <c r="CH322" s="61"/>
      <c r="CI322" s="61"/>
      <c r="CJ322" s="61"/>
      <c r="CK322" s="61"/>
      <c r="CL322" s="61"/>
      <c r="CM322" s="61"/>
      <c r="CN322" s="61"/>
      <c r="CO322" s="61"/>
      <c r="CP322" s="61"/>
      <c r="CQ322" s="61"/>
      <c r="CR322" s="61"/>
      <c r="CS322" s="61"/>
      <c r="CT322" s="61"/>
      <c r="CU322" s="61"/>
      <c r="CV322" s="61"/>
      <c r="CW322" s="61"/>
      <c r="CX322" s="61"/>
      <c r="CY322" s="61"/>
      <c r="CZ322" s="61"/>
      <c r="DA322" s="61"/>
      <c r="DB322" s="61"/>
      <c r="DC322" s="61"/>
      <c r="DD322" s="61"/>
      <c r="DE322" s="61"/>
      <c r="DF322" s="61"/>
      <c r="DG322" s="61"/>
      <c r="DH322" s="61"/>
      <c r="DI322" s="61"/>
      <c r="DJ322" s="61"/>
      <c r="DK322" s="61"/>
      <c r="DL322" s="61"/>
      <c r="DM322" s="61"/>
      <c r="DN322" s="61"/>
      <c r="DO322" s="61"/>
      <c r="DP322" s="61"/>
      <c r="DQ322" s="61"/>
      <c r="DR322" s="61"/>
      <c r="DS322" s="61"/>
      <c r="DT322" s="61"/>
      <c r="DU322" s="61"/>
      <c r="DV322" s="61"/>
      <c r="DW322" s="61"/>
      <c r="DX322" s="61"/>
      <c r="DY322" s="61"/>
      <c r="DZ322" s="61"/>
      <c r="EA322" s="61"/>
      <c r="EB322" s="61"/>
      <c r="EC322" s="61"/>
      <c r="ED322" s="61"/>
      <c r="EE322" s="61"/>
      <c r="EF322" s="61"/>
      <c r="EG322" s="61"/>
      <c r="EH322" s="61"/>
      <c r="EI322" s="61"/>
      <c r="EJ322" s="61"/>
      <c r="EK322" s="61"/>
      <c r="EL322" s="61"/>
      <c r="EM322" s="61"/>
      <c r="EN322" s="61"/>
      <c r="EO322" s="61"/>
      <c r="EP322" s="61"/>
      <c r="EQ322" s="61"/>
      <c r="ER322" s="61"/>
      <c r="ES322" s="61"/>
      <c r="ET322" s="61"/>
      <c r="EU322" s="61"/>
      <c r="EV322" s="61"/>
      <c r="EW322" s="61"/>
      <c r="EX322" s="61"/>
    </row>
    <row r="323" spans="1:154" x14ac:dyDescent="0.35">
      <c r="A323" s="63"/>
      <c r="B323" s="59"/>
      <c r="C323" s="59"/>
      <c r="D323" s="59"/>
      <c r="E323" s="59"/>
      <c r="F323" s="59" t="s">
        <v>30</v>
      </c>
      <c r="G323" s="66" t="s">
        <v>317</v>
      </c>
      <c r="H323" s="108"/>
      <c r="I323" s="108"/>
      <c r="J323" s="108">
        <f t="shared" si="104"/>
        <v>0</v>
      </c>
      <c r="K323" s="105"/>
      <c r="L323" s="108"/>
      <c r="M323" s="109">
        <v>0</v>
      </c>
      <c r="N323" s="108"/>
      <c r="O323" s="110">
        <f t="shared" ref="O323:O328" si="112">M323+N323</f>
        <v>0</v>
      </c>
      <c r="P323" s="110">
        <f t="shared" si="106"/>
        <v>0</v>
      </c>
      <c r="Q323" s="107"/>
      <c r="R323" s="40"/>
      <c r="S323" s="40"/>
      <c r="T323" s="40"/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F323" s="40"/>
      <c r="AG323" s="40"/>
      <c r="AH323" s="40"/>
      <c r="AI323" s="40"/>
      <c r="AJ323" s="40"/>
      <c r="AK323" s="40"/>
      <c r="AL323" s="40"/>
      <c r="AM323" s="40"/>
      <c r="AN323" s="40"/>
      <c r="AO323" s="40"/>
      <c r="AP323" s="40"/>
      <c r="AQ323" s="40"/>
      <c r="AR323" s="40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  <c r="BL323" s="9"/>
      <c r="BM323" s="9"/>
      <c r="BN323" s="9"/>
      <c r="BO323" s="9"/>
      <c r="BP323" s="9"/>
      <c r="BQ323" s="9"/>
      <c r="BR323" s="9"/>
      <c r="BS323" s="9"/>
      <c r="BT323" s="9"/>
      <c r="BU323" s="9"/>
      <c r="BV323" s="9"/>
      <c r="BW323" s="9"/>
      <c r="BX323" s="9"/>
      <c r="BY323" s="9"/>
      <c r="BZ323" s="9"/>
      <c r="CA323" s="9"/>
      <c r="CB323" s="9"/>
      <c r="CC323" s="9"/>
      <c r="CD323" s="9"/>
      <c r="CE323" s="9"/>
      <c r="CF323" s="9"/>
      <c r="CG323" s="9"/>
      <c r="CH323" s="9"/>
      <c r="CI323" s="9"/>
      <c r="CJ323" s="9"/>
      <c r="CK323" s="9"/>
      <c r="CL323" s="9"/>
      <c r="CM323" s="9"/>
      <c r="CN323" s="9"/>
      <c r="CO323" s="9"/>
      <c r="CP323" s="9"/>
      <c r="CQ323" s="9"/>
      <c r="CR323" s="9"/>
      <c r="CS323" s="9"/>
      <c r="CT323" s="9"/>
      <c r="CU323" s="9"/>
      <c r="CV323" s="9"/>
      <c r="CW323" s="9"/>
      <c r="CX323" s="9"/>
      <c r="CY323" s="9"/>
      <c r="CZ323" s="9"/>
      <c r="DA323" s="9"/>
      <c r="DB323" s="9"/>
      <c r="DC323" s="9"/>
      <c r="DD323" s="9"/>
      <c r="DE323" s="9"/>
      <c r="DF323" s="9"/>
      <c r="DG323" s="9"/>
      <c r="DH323" s="9"/>
      <c r="DI323" s="9"/>
      <c r="DJ323" s="9"/>
      <c r="DK323" s="9"/>
      <c r="DL323" s="9"/>
      <c r="DM323" s="9"/>
      <c r="DN323" s="9"/>
      <c r="DO323" s="9"/>
      <c r="DP323" s="9"/>
      <c r="DQ323" s="9"/>
      <c r="DR323" s="9"/>
      <c r="DS323" s="9"/>
      <c r="DT323" s="9"/>
      <c r="DU323" s="9"/>
      <c r="DV323" s="9"/>
      <c r="DW323" s="9"/>
      <c r="DX323" s="9"/>
      <c r="DY323" s="9"/>
      <c r="DZ323" s="9"/>
      <c r="EA323" s="9"/>
      <c r="EB323" s="9"/>
      <c r="EC323" s="9"/>
      <c r="ED323" s="9"/>
      <c r="EE323" s="9"/>
      <c r="EF323" s="9"/>
      <c r="EG323" s="9"/>
      <c r="EH323" s="9"/>
      <c r="EI323" s="9"/>
      <c r="EJ323" s="9"/>
      <c r="EK323" s="9"/>
      <c r="EL323" s="9"/>
      <c r="EM323" s="9"/>
      <c r="EN323" s="9"/>
      <c r="EO323" s="9"/>
      <c r="EP323" s="9"/>
      <c r="EQ323" s="9"/>
      <c r="ER323" s="9"/>
      <c r="ES323" s="9"/>
      <c r="ET323" s="9"/>
      <c r="EU323" s="9"/>
      <c r="EV323" s="9"/>
      <c r="EW323" s="9"/>
      <c r="EX323" s="9"/>
    </row>
    <row r="324" spans="1:154" x14ac:dyDescent="0.35">
      <c r="A324" s="63"/>
      <c r="B324" s="59"/>
      <c r="C324" s="59"/>
      <c r="D324" s="59"/>
      <c r="E324" s="59"/>
      <c r="F324" s="59" t="s">
        <v>43</v>
      </c>
      <c r="G324" s="50" t="s">
        <v>324</v>
      </c>
      <c r="H324" s="108">
        <v>1100</v>
      </c>
      <c r="I324" s="108"/>
      <c r="J324" s="108">
        <f t="shared" si="104"/>
        <v>1100</v>
      </c>
      <c r="K324" s="105">
        <f t="shared" si="109"/>
        <v>0</v>
      </c>
      <c r="L324" s="108">
        <v>1100</v>
      </c>
      <c r="M324" s="109">
        <v>0</v>
      </c>
      <c r="N324" s="108">
        <v>0</v>
      </c>
      <c r="O324" s="110">
        <f t="shared" si="112"/>
        <v>0</v>
      </c>
      <c r="P324" s="110">
        <f t="shared" si="106"/>
        <v>1100</v>
      </c>
      <c r="Q324" s="107"/>
      <c r="R324" s="40"/>
      <c r="S324" s="40"/>
      <c r="T324" s="40"/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F324" s="40"/>
      <c r="AG324" s="40"/>
      <c r="AH324" s="40"/>
      <c r="AI324" s="40"/>
      <c r="AJ324" s="40"/>
      <c r="AK324" s="40"/>
      <c r="AL324" s="40"/>
      <c r="AM324" s="40"/>
      <c r="AN324" s="40"/>
      <c r="AO324" s="40"/>
      <c r="AP324" s="40"/>
      <c r="AQ324" s="40"/>
      <c r="AR324" s="40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J324" s="9"/>
      <c r="BK324" s="9"/>
      <c r="BL324" s="9"/>
      <c r="BM324" s="9"/>
      <c r="BN324" s="9"/>
      <c r="BO324" s="9"/>
      <c r="BP324" s="9"/>
      <c r="BQ324" s="9"/>
      <c r="BR324" s="9"/>
      <c r="BS324" s="9"/>
      <c r="BT324" s="9"/>
      <c r="BU324" s="9"/>
      <c r="BV324" s="9"/>
      <c r="BW324" s="9"/>
      <c r="BX324" s="9"/>
      <c r="BY324" s="9"/>
      <c r="BZ324" s="9"/>
      <c r="CA324" s="9"/>
      <c r="CB324" s="9"/>
      <c r="CC324" s="9"/>
      <c r="CD324" s="9"/>
      <c r="CE324" s="9"/>
      <c r="CF324" s="9"/>
      <c r="CG324" s="9"/>
      <c r="CH324" s="9"/>
      <c r="CI324" s="9"/>
      <c r="CJ324" s="9"/>
      <c r="CK324" s="9"/>
      <c r="CL324" s="9"/>
      <c r="CM324" s="9"/>
      <c r="CN324" s="9"/>
      <c r="CO324" s="9"/>
      <c r="CP324" s="9"/>
      <c r="CQ324" s="9"/>
      <c r="CR324" s="9"/>
      <c r="CS324" s="9"/>
      <c r="CT324" s="9"/>
      <c r="CU324" s="9"/>
      <c r="CV324" s="9"/>
      <c r="CW324" s="9"/>
      <c r="CX324" s="9"/>
      <c r="CY324" s="9"/>
      <c r="CZ324" s="9"/>
      <c r="DA324" s="9"/>
      <c r="DB324" s="9"/>
      <c r="DC324" s="9"/>
      <c r="DD324" s="9"/>
      <c r="DE324" s="9"/>
      <c r="DF324" s="9"/>
      <c r="DG324" s="9"/>
      <c r="DH324" s="9"/>
      <c r="DI324" s="9"/>
      <c r="DJ324" s="9"/>
      <c r="DK324" s="9"/>
      <c r="DL324" s="9"/>
      <c r="DM324" s="9"/>
      <c r="DN324" s="9"/>
      <c r="DO324" s="9"/>
      <c r="DP324" s="9"/>
      <c r="DQ324" s="9"/>
      <c r="DR324" s="9"/>
      <c r="DS324" s="9"/>
      <c r="DT324" s="9"/>
      <c r="DU324" s="9"/>
      <c r="DV324" s="9"/>
      <c r="DW324" s="9"/>
      <c r="DX324" s="9"/>
      <c r="DY324" s="9"/>
      <c r="DZ324" s="9"/>
      <c r="EA324" s="9"/>
      <c r="EB324" s="9"/>
      <c r="EC324" s="9"/>
      <c r="ED324" s="9"/>
      <c r="EE324" s="9"/>
      <c r="EF324" s="9"/>
      <c r="EG324" s="9"/>
      <c r="EH324" s="9"/>
      <c r="EI324" s="9"/>
      <c r="EJ324" s="9"/>
      <c r="EK324" s="9"/>
      <c r="EL324" s="9"/>
      <c r="EM324" s="9"/>
      <c r="EN324" s="9"/>
      <c r="EO324" s="9"/>
      <c r="EP324" s="9"/>
      <c r="EQ324" s="9"/>
      <c r="ER324" s="9"/>
      <c r="ES324" s="9"/>
      <c r="ET324" s="9"/>
      <c r="EU324" s="9"/>
      <c r="EV324" s="9"/>
      <c r="EW324" s="9"/>
      <c r="EX324" s="9"/>
    </row>
    <row r="325" spans="1:154" x14ac:dyDescent="0.35">
      <c r="A325" s="63"/>
      <c r="B325" s="59"/>
      <c r="C325" s="59"/>
      <c r="D325" s="59"/>
      <c r="E325" s="59"/>
      <c r="F325" s="59" t="s">
        <v>22</v>
      </c>
      <c r="G325" s="66" t="s">
        <v>153</v>
      </c>
      <c r="H325" s="108"/>
      <c r="I325" s="108"/>
      <c r="J325" s="108">
        <f t="shared" si="104"/>
        <v>0</v>
      </c>
      <c r="K325" s="105" t="e">
        <f t="shared" si="109"/>
        <v>#DIV/0!</v>
      </c>
      <c r="L325" s="108"/>
      <c r="M325" s="109">
        <v>0</v>
      </c>
      <c r="N325" s="108"/>
      <c r="O325" s="110">
        <f t="shared" si="112"/>
        <v>0</v>
      </c>
      <c r="P325" s="110">
        <f t="shared" si="106"/>
        <v>0</v>
      </c>
      <c r="Q325" s="107" t="e">
        <f t="shared" si="107"/>
        <v>#DIV/0!</v>
      </c>
      <c r="R325" s="40"/>
      <c r="S325" s="40"/>
      <c r="T325" s="40"/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F325" s="40"/>
      <c r="AG325" s="40"/>
      <c r="AH325" s="40"/>
      <c r="AI325" s="40"/>
      <c r="AJ325" s="40"/>
      <c r="AK325" s="40"/>
      <c r="AL325" s="40"/>
      <c r="AM325" s="40"/>
      <c r="AN325" s="40"/>
      <c r="AO325" s="40"/>
      <c r="AP325" s="40"/>
      <c r="AQ325" s="40"/>
      <c r="AR325" s="40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9"/>
      <c r="BO325" s="9"/>
      <c r="BP325" s="9"/>
      <c r="BQ325" s="9"/>
      <c r="BR325" s="9"/>
      <c r="BS325" s="9"/>
      <c r="BT325" s="9"/>
      <c r="BU325" s="9"/>
      <c r="BV325" s="9"/>
      <c r="BW325" s="9"/>
      <c r="BX325" s="9"/>
      <c r="BY325" s="9"/>
      <c r="BZ325" s="9"/>
      <c r="CA325" s="9"/>
      <c r="CB325" s="9"/>
      <c r="CC325" s="9"/>
      <c r="CD325" s="9"/>
      <c r="CE325" s="9"/>
      <c r="CF325" s="9"/>
      <c r="CG325" s="9"/>
      <c r="CH325" s="9"/>
      <c r="CI325" s="9"/>
      <c r="CJ325" s="9"/>
      <c r="CK325" s="9"/>
      <c r="CL325" s="9"/>
      <c r="CM325" s="9"/>
      <c r="CN325" s="9"/>
      <c r="CO325" s="9"/>
      <c r="CP325" s="9"/>
      <c r="CQ325" s="9"/>
      <c r="CR325" s="9"/>
      <c r="CS325" s="9"/>
      <c r="CT325" s="9"/>
      <c r="CU325" s="9"/>
      <c r="CV325" s="9"/>
      <c r="CW325" s="9"/>
      <c r="CX325" s="9"/>
      <c r="CY325" s="9"/>
      <c r="CZ325" s="9"/>
      <c r="DA325" s="9"/>
      <c r="DB325" s="9"/>
      <c r="DC325" s="9"/>
      <c r="DD325" s="9"/>
      <c r="DE325" s="9"/>
      <c r="DF325" s="9"/>
      <c r="DG325" s="9"/>
      <c r="DH325" s="9"/>
      <c r="DI325" s="9"/>
      <c r="DJ325" s="9"/>
      <c r="DK325" s="9"/>
      <c r="DL325" s="9"/>
      <c r="DM325" s="9"/>
      <c r="DN325" s="9"/>
      <c r="DO325" s="9"/>
      <c r="DP325" s="9"/>
      <c r="DQ325" s="9"/>
      <c r="DR325" s="9"/>
      <c r="DS325" s="9"/>
      <c r="DT325" s="9"/>
      <c r="DU325" s="9"/>
      <c r="DV325" s="9"/>
      <c r="DW325" s="9"/>
      <c r="DX325" s="9"/>
      <c r="DY325" s="9"/>
      <c r="DZ325" s="9"/>
      <c r="EA325" s="9"/>
      <c r="EB325" s="9"/>
      <c r="EC325" s="9"/>
      <c r="ED325" s="9"/>
      <c r="EE325" s="9"/>
      <c r="EF325" s="9"/>
      <c r="EG325" s="9"/>
      <c r="EH325" s="9"/>
      <c r="EI325" s="9"/>
      <c r="EJ325" s="9"/>
      <c r="EK325" s="9"/>
      <c r="EL325" s="9"/>
      <c r="EM325" s="9"/>
      <c r="EN325" s="9"/>
      <c r="EO325" s="9"/>
      <c r="EP325" s="9"/>
      <c r="EQ325" s="9"/>
      <c r="ER325" s="9"/>
      <c r="ES325" s="9"/>
      <c r="ET325" s="9"/>
      <c r="EU325" s="9"/>
      <c r="EV325" s="9"/>
      <c r="EW325" s="9"/>
      <c r="EX325" s="9"/>
    </row>
    <row r="326" spans="1:154" ht="45" x14ac:dyDescent="0.35">
      <c r="A326" s="63"/>
      <c r="B326" s="59"/>
      <c r="C326" s="59"/>
      <c r="D326" s="59"/>
      <c r="E326" s="59"/>
      <c r="F326" s="59" t="s">
        <v>33</v>
      </c>
      <c r="G326" s="66" t="s">
        <v>182</v>
      </c>
      <c r="H326" s="108">
        <v>8000</v>
      </c>
      <c r="I326" s="108">
        <v>8000</v>
      </c>
      <c r="J326" s="108">
        <f t="shared" si="104"/>
        <v>0</v>
      </c>
      <c r="K326" s="105">
        <f t="shared" si="109"/>
        <v>100</v>
      </c>
      <c r="L326" s="108">
        <v>8000</v>
      </c>
      <c r="M326" s="109">
        <v>3678</v>
      </c>
      <c r="N326" s="108">
        <v>4017</v>
      </c>
      <c r="O326" s="110">
        <f t="shared" si="112"/>
        <v>7695</v>
      </c>
      <c r="P326" s="110">
        <f t="shared" si="106"/>
        <v>305</v>
      </c>
      <c r="Q326" s="107">
        <f t="shared" si="107"/>
        <v>96.19</v>
      </c>
      <c r="R326" s="40"/>
      <c r="S326" s="40"/>
      <c r="T326" s="40"/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F326" s="40"/>
      <c r="AG326" s="40"/>
      <c r="AH326" s="40"/>
      <c r="AI326" s="40"/>
      <c r="AJ326" s="40"/>
      <c r="AK326" s="40"/>
      <c r="AL326" s="40"/>
      <c r="AM326" s="40"/>
      <c r="AN326" s="40"/>
      <c r="AO326" s="40"/>
      <c r="AP326" s="40"/>
      <c r="AQ326" s="40"/>
      <c r="AR326" s="40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  <c r="BO326" s="9"/>
      <c r="BP326" s="9"/>
      <c r="BQ326" s="9"/>
      <c r="BR326" s="9"/>
      <c r="BS326" s="9"/>
      <c r="BT326" s="9"/>
      <c r="BU326" s="9"/>
      <c r="BV326" s="9"/>
      <c r="BW326" s="9"/>
      <c r="BX326" s="9"/>
      <c r="BY326" s="9"/>
      <c r="BZ326" s="9"/>
      <c r="CA326" s="9"/>
      <c r="CB326" s="9"/>
      <c r="CC326" s="9"/>
      <c r="CD326" s="9"/>
      <c r="CE326" s="9"/>
      <c r="CF326" s="9"/>
      <c r="CG326" s="9"/>
      <c r="CH326" s="9"/>
      <c r="CI326" s="9"/>
      <c r="CJ326" s="9"/>
      <c r="CK326" s="9"/>
      <c r="CL326" s="9"/>
      <c r="CM326" s="9"/>
      <c r="CN326" s="9"/>
      <c r="CO326" s="9"/>
      <c r="CP326" s="9"/>
      <c r="CQ326" s="9"/>
      <c r="CR326" s="9"/>
      <c r="CS326" s="9"/>
      <c r="CT326" s="9"/>
      <c r="CU326" s="9"/>
      <c r="CV326" s="9"/>
      <c r="CW326" s="9"/>
      <c r="CX326" s="9"/>
      <c r="CY326" s="9"/>
      <c r="CZ326" s="9"/>
      <c r="DA326" s="9"/>
      <c r="DB326" s="9"/>
      <c r="DC326" s="9"/>
      <c r="DD326" s="9"/>
      <c r="DE326" s="9"/>
      <c r="DF326" s="9"/>
      <c r="DG326" s="9"/>
      <c r="DH326" s="9"/>
      <c r="DI326" s="9"/>
      <c r="DJ326" s="9"/>
      <c r="DK326" s="9"/>
      <c r="DL326" s="9"/>
      <c r="DM326" s="9"/>
      <c r="DN326" s="9"/>
      <c r="DO326" s="9"/>
      <c r="DP326" s="9"/>
      <c r="DQ326" s="9"/>
      <c r="DR326" s="9"/>
      <c r="DS326" s="9"/>
      <c r="DT326" s="9"/>
      <c r="DU326" s="9"/>
      <c r="DV326" s="9"/>
      <c r="DW326" s="9"/>
      <c r="DX326" s="9"/>
      <c r="DY326" s="9"/>
      <c r="DZ326" s="9"/>
      <c r="EA326" s="9"/>
      <c r="EB326" s="9"/>
      <c r="EC326" s="9"/>
      <c r="ED326" s="9"/>
      <c r="EE326" s="9"/>
      <c r="EF326" s="9"/>
      <c r="EG326" s="9"/>
      <c r="EH326" s="9"/>
      <c r="EI326" s="9"/>
      <c r="EJ326" s="9"/>
      <c r="EK326" s="9"/>
      <c r="EL326" s="9"/>
      <c r="EM326" s="9"/>
      <c r="EN326" s="9"/>
      <c r="EO326" s="9"/>
      <c r="EP326" s="9"/>
      <c r="EQ326" s="9"/>
      <c r="ER326" s="9"/>
      <c r="ES326" s="9"/>
      <c r="ET326" s="9"/>
      <c r="EU326" s="9"/>
      <c r="EV326" s="9"/>
      <c r="EW326" s="9"/>
      <c r="EX326" s="9"/>
    </row>
    <row r="327" spans="1:154" x14ac:dyDescent="0.35">
      <c r="A327" s="63"/>
      <c r="B327" s="59"/>
      <c r="C327" s="59"/>
      <c r="D327" s="59"/>
      <c r="E327" s="59"/>
      <c r="F327" s="59" t="s">
        <v>38</v>
      </c>
      <c r="G327" s="66" t="s">
        <v>318</v>
      </c>
      <c r="H327" s="108"/>
      <c r="I327" s="108"/>
      <c r="J327" s="108">
        <f t="shared" si="104"/>
        <v>0</v>
      </c>
      <c r="K327" s="105"/>
      <c r="L327" s="108"/>
      <c r="M327" s="109">
        <v>0</v>
      </c>
      <c r="N327" s="108"/>
      <c r="O327" s="110">
        <f t="shared" si="112"/>
        <v>0</v>
      </c>
      <c r="P327" s="110">
        <f t="shared" si="106"/>
        <v>0</v>
      </c>
      <c r="Q327" s="107"/>
      <c r="R327" s="40"/>
      <c r="S327" s="40"/>
      <c r="T327" s="40"/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F327" s="40"/>
      <c r="AG327" s="40"/>
      <c r="AH327" s="40"/>
      <c r="AI327" s="40"/>
      <c r="AJ327" s="40"/>
      <c r="AK327" s="40"/>
      <c r="AL327" s="40"/>
      <c r="AM327" s="40"/>
      <c r="AN327" s="40"/>
      <c r="AO327" s="40"/>
      <c r="AP327" s="40"/>
      <c r="AQ327" s="40"/>
      <c r="AR327" s="40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9"/>
      <c r="BM327" s="9"/>
      <c r="BN327" s="9"/>
      <c r="BO327" s="9"/>
      <c r="BP327" s="9"/>
      <c r="BQ327" s="9"/>
      <c r="BR327" s="9"/>
      <c r="BS327" s="9"/>
      <c r="BT327" s="9"/>
      <c r="BU327" s="9"/>
      <c r="BV327" s="9"/>
      <c r="BW327" s="9"/>
      <c r="BX327" s="9"/>
      <c r="BY327" s="9"/>
      <c r="BZ327" s="9"/>
      <c r="CA327" s="9"/>
      <c r="CB327" s="9"/>
      <c r="CC327" s="9"/>
      <c r="CD327" s="9"/>
      <c r="CE327" s="9"/>
      <c r="CF327" s="9"/>
      <c r="CG327" s="9"/>
      <c r="CH327" s="9"/>
      <c r="CI327" s="9"/>
      <c r="CJ327" s="9"/>
      <c r="CK327" s="9"/>
      <c r="CL327" s="9"/>
      <c r="CM327" s="9"/>
      <c r="CN327" s="9"/>
      <c r="CO327" s="9"/>
      <c r="CP327" s="9"/>
      <c r="CQ327" s="9"/>
      <c r="CR327" s="9"/>
      <c r="CS327" s="9"/>
      <c r="CT327" s="9"/>
      <c r="CU327" s="9"/>
      <c r="CV327" s="9"/>
      <c r="CW327" s="9"/>
      <c r="CX327" s="9"/>
      <c r="CY327" s="9"/>
      <c r="CZ327" s="9"/>
      <c r="DA327" s="9"/>
      <c r="DB327" s="9"/>
      <c r="DC327" s="9"/>
      <c r="DD327" s="9"/>
      <c r="DE327" s="9"/>
      <c r="DF327" s="9"/>
      <c r="DG327" s="9"/>
      <c r="DH327" s="9"/>
      <c r="DI327" s="9"/>
      <c r="DJ327" s="9"/>
      <c r="DK327" s="9"/>
      <c r="DL327" s="9"/>
      <c r="DM327" s="9"/>
      <c r="DN327" s="9"/>
      <c r="DO327" s="9"/>
      <c r="DP327" s="9"/>
      <c r="DQ327" s="9"/>
      <c r="DR327" s="9"/>
      <c r="DS327" s="9"/>
      <c r="DT327" s="9"/>
      <c r="DU327" s="9"/>
      <c r="DV327" s="9"/>
      <c r="DW327" s="9"/>
      <c r="DX327" s="9"/>
      <c r="DY327" s="9"/>
      <c r="DZ327" s="9"/>
      <c r="EA327" s="9"/>
      <c r="EB327" s="9"/>
      <c r="EC327" s="9"/>
      <c r="ED327" s="9"/>
      <c r="EE327" s="9"/>
      <c r="EF327" s="9"/>
      <c r="EG327" s="9"/>
      <c r="EH327" s="9"/>
      <c r="EI327" s="9"/>
      <c r="EJ327" s="9"/>
      <c r="EK327" s="9"/>
      <c r="EL327" s="9"/>
      <c r="EM327" s="9"/>
      <c r="EN327" s="9"/>
      <c r="EO327" s="9"/>
      <c r="EP327" s="9"/>
      <c r="EQ327" s="9"/>
      <c r="ER327" s="9"/>
      <c r="ES327" s="9"/>
      <c r="ET327" s="9"/>
      <c r="EU327" s="9"/>
      <c r="EV327" s="9"/>
      <c r="EW327" s="9"/>
      <c r="EX327" s="9"/>
    </row>
    <row r="328" spans="1:154" x14ac:dyDescent="0.35">
      <c r="A328" s="63"/>
      <c r="B328" s="59"/>
      <c r="C328" s="59"/>
      <c r="D328" s="59"/>
      <c r="E328" s="59"/>
      <c r="F328" s="59" t="s">
        <v>90</v>
      </c>
      <c r="G328" s="66" t="s">
        <v>154</v>
      </c>
      <c r="H328" s="108"/>
      <c r="I328" s="108"/>
      <c r="J328" s="108">
        <f t="shared" si="104"/>
        <v>0</v>
      </c>
      <c r="K328" s="105" t="e">
        <f t="shared" si="109"/>
        <v>#DIV/0!</v>
      </c>
      <c r="L328" s="108">
        <v>0</v>
      </c>
      <c r="M328" s="109">
        <v>0</v>
      </c>
      <c r="N328" s="108">
        <v>0</v>
      </c>
      <c r="O328" s="110">
        <f t="shared" si="112"/>
        <v>0</v>
      </c>
      <c r="P328" s="110">
        <f t="shared" si="106"/>
        <v>0</v>
      </c>
      <c r="Q328" s="107" t="e">
        <f t="shared" si="107"/>
        <v>#DIV/0!</v>
      </c>
      <c r="R328" s="40"/>
      <c r="S328" s="40"/>
      <c r="T328" s="40"/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F328" s="40"/>
      <c r="AG328" s="40"/>
      <c r="AH328" s="40"/>
      <c r="AI328" s="40"/>
      <c r="AJ328" s="40"/>
      <c r="AK328" s="40"/>
      <c r="AL328" s="40"/>
      <c r="AM328" s="40"/>
      <c r="AN328" s="40"/>
      <c r="AO328" s="40"/>
      <c r="AP328" s="40"/>
      <c r="AQ328" s="40"/>
      <c r="AR328" s="40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  <c r="BO328" s="9"/>
      <c r="BP328" s="9"/>
      <c r="BQ328" s="9"/>
      <c r="BR328" s="9"/>
      <c r="BS328" s="9"/>
      <c r="BT328" s="9"/>
      <c r="BU328" s="9"/>
      <c r="BV328" s="9"/>
      <c r="BW328" s="9"/>
      <c r="BX328" s="9"/>
      <c r="BY328" s="9"/>
      <c r="BZ328" s="9"/>
      <c r="CA328" s="9"/>
      <c r="CB328" s="9"/>
      <c r="CC328" s="9"/>
      <c r="CD328" s="9"/>
      <c r="CE328" s="9"/>
      <c r="CF328" s="9"/>
      <c r="CG328" s="9"/>
      <c r="CH328" s="9"/>
      <c r="CI328" s="9"/>
      <c r="CJ328" s="9"/>
      <c r="CK328" s="9"/>
      <c r="CL328" s="9"/>
      <c r="CM328" s="9"/>
      <c r="CN328" s="9"/>
      <c r="CO328" s="9"/>
      <c r="CP328" s="9"/>
      <c r="CQ328" s="9"/>
      <c r="CR328" s="9"/>
      <c r="CS328" s="9"/>
      <c r="CT328" s="9"/>
      <c r="CU328" s="9"/>
      <c r="CV328" s="9"/>
      <c r="CW328" s="9"/>
      <c r="CX328" s="9"/>
      <c r="CY328" s="9"/>
      <c r="CZ328" s="9"/>
      <c r="DA328" s="9"/>
      <c r="DB328" s="9"/>
      <c r="DC328" s="9"/>
      <c r="DD328" s="9"/>
      <c r="DE328" s="9"/>
      <c r="DF328" s="9"/>
      <c r="DG328" s="9"/>
      <c r="DH328" s="9"/>
      <c r="DI328" s="9"/>
      <c r="DJ328" s="9"/>
      <c r="DK328" s="9"/>
      <c r="DL328" s="9"/>
      <c r="DM328" s="9"/>
      <c r="DN328" s="9"/>
      <c r="DO328" s="9"/>
      <c r="DP328" s="9"/>
      <c r="DQ328" s="9"/>
      <c r="DR328" s="9"/>
      <c r="DS328" s="9"/>
      <c r="DT328" s="9"/>
      <c r="DU328" s="9"/>
      <c r="DV328" s="9"/>
      <c r="DW328" s="9"/>
      <c r="DX328" s="9"/>
      <c r="DY328" s="9"/>
      <c r="DZ328" s="9"/>
      <c r="EA328" s="9"/>
      <c r="EB328" s="9"/>
      <c r="EC328" s="9"/>
      <c r="ED328" s="9"/>
      <c r="EE328" s="9"/>
      <c r="EF328" s="9"/>
      <c r="EG328" s="9"/>
      <c r="EH328" s="9"/>
      <c r="EI328" s="9"/>
      <c r="EJ328" s="9"/>
      <c r="EK328" s="9"/>
      <c r="EL328" s="9"/>
      <c r="EM328" s="9"/>
      <c r="EN328" s="9"/>
      <c r="EO328" s="9"/>
      <c r="EP328" s="9"/>
      <c r="EQ328" s="9"/>
      <c r="ER328" s="9"/>
      <c r="ES328" s="9"/>
      <c r="ET328" s="9"/>
      <c r="EU328" s="9"/>
      <c r="EV328" s="9"/>
      <c r="EW328" s="9"/>
      <c r="EX328" s="9"/>
    </row>
    <row r="329" spans="1:154" x14ac:dyDescent="0.35">
      <c r="A329" s="48"/>
      <c r="B329" s="49"/>
      <c r="C329" s="49"/>
      <c r="D329" s="49" t="s">
        <v>90</v>
      </c>
      <c r="E329" s="49"/>
      <c r="F329" s="49"/>
      <c r="G329" s="103" t="s">
        <v>345</v>
      </c>
      <c r="H329" s="104">
        <f>H330</f>
        <v>0</v>
      </c>
      <c r="I329" s="104">
        <f>I330</f>
        <v>0</v>
      </c>
      <c r="J329" s="108">
        <f t="shared" si="104"/>
        <v>0</v>
      </c>
      <c r="K329" s="105"/>
      <c r="L329" s="104">
        <f t="shared" ref="L329:N330" si="113">L330</f>
        <v>0</v>
      </c>
      <c r="M329" s="86">
        <v>0</v>
      </c>
      <c r="N329" s="104">
        <f t="shared" si="113"/>
        <v>0</v>
      </c>
      <c r="O329" s="106">
        <f t="shared" ref="O329:O330" si="114">O330</f>
        <v>0</v>
      </c>
      <c r="P329" s="106">
        <f t="shared" si="106"/>
        <v>0</v>
      </c>
      <c r="Q329" s="107"/>
      <c r="R329" s="40"/>
      <c r="S329" s="40"/>
      <c r="T329" s="40"/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F329" s="40"/>
      <c r="AG329" s="40"/>
      <c r="AH329" s="40"/>
      <c r="AI329" s="40"/>
      <c r="AJ329" s="40"/>
      <c r="AK329" s="40"/>
      <c r="AL329" s="40"/>
      <c r="AM329" s="40"/>
      <c r="AN329" s="40"/>
      <c r="AO329" s="40"/>
      <c r="AP329" s="40"/>
      <c r="AQ329" s="40"/>
      <c r="AR329" s="40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  <c r="BO329" s="9"/>
      <c r="BP329" s="9"/>
      <c r="BQ329" s="9"/>
      <c r="BR329" s="9"/>
      <c r="BS329" s="9"/>
      <c r="BT329" s="9"/>
      <c r="BU329" s="9"/>
      <c r="BV329" s="9"/>
      <c r="BW329" s="9"/>
      <c r="BX329" s="9"/>
      <c r="BY329" s="9"/>
      <c r="BZ329" s="9"/>
      <c r="CA329" s="9"/>
      <c r="CB329" s="9"/>
      <c r="CC329" s="9"/>
      <c r="CD329" s="9"/>
      <c r="CE329" s="9"/>
      <c r="CF329" s="9"/>
      <c r="CG329" s="9"/>
      <c r="CH329" s="9"/>
      <c r="CI329" s="9"/>
      <c r="CJ329" s="9"/>
      <c r="CK329" s="9"/>
      <c r="CL329" s="9"/>
      <c r="CM329" s="9"/>
      <c r="CN329" s="9"/>
      <c r="CO329" s="9"/>
      <c r="CP329" s="9"/>
      <c r="CQ329" s="9"/>
      <c r="CR329" s="9"/>
      <c r="CS329" s="9"/>
      <c r="CT329" s="9"/>
      <c r="CU329" s="9"/>
      <c r="CV329" s="9"/>
      <c r="CW329" s="9"/>
      <c r="CX329" s="9"/>
      <c r="CY329" s="9"/>
      <c r="CZ329" s="9"/>
      <c r="DA329" s="9"/>
      <c r="DB329" s="9"/>
      <c r="DC329" s="9"/>
      <c r="DD329" s="9"/>
      <c r="DE329" s="9"/>
      <c r="DF329" s="9"/>
      <c r="DG329" s="9"/>
      <c r="DH329" s="9"/>
      <c r="DI329" s="9"/>
      <c r="DJ329" s="9"/>
      <c r="DK329" s="9"/>
      <c r="DL329" s="9"/>
      <c r="DM329" s="9"/>
      <c r="DN329" s="9"/>
      <c r="DO329" s="9"/>
      <c r="DP329" s="9"/>
      <c r="DQ329" s="9"/>
      <c r="DR329" s="9"/>
      <c r="DS329" s="9"/>
      <c r="DT329" s="9"/>
      <c r="DU329" s="9"/>
      <c r="DV329" s="9"/>
      <c r="DW329" s="9"/>
      <c r="DX329" s="9"/>
      <c r="DY329" s="9"/>
      <c r="DZ329" s="9"/>
      <c r="EA329" s="9"/>
      <c r="EB329" s="9"/>
      <c r="EC329" s="9"/>
      <c r="ED329" s="9"/>
      <c r="EE329" s="9"/>
      <c r="EF329" s="9"/>
      <c r="EG329" s="9"/>
      <c r="EH329" s="9"/>
      <c r="EI329" s="9"/>
      <c r="EJ329" s="9"/>
      <c r="EK329" s="9"/>
      <c r="EL329" s="9"/>
      <c r="EM329" s="9"/>
      <c r="EN329" s="9"/>
      <c r="EO329" s="9"/>
      <c r="EP329" s="9"/>
      <c r="EQ329" s="9"/>
      <c r="ER329" s="9"/>
      <c r="ES329" s="9"/>
      <c r="ET329" s="9"/>
      <c r="EU329" s="9"/>
      <c r="EV329" s="9"/>
      <c r="EW329" s="9"/>
      <c r="EX329" s="9"/>
    </row>
    <row r="330" spans="1:154" x14ac:dyDescent="0.35">
      <c r="A330" s="48"/>
      <c r="B330" s="49"/>
      <c r="C330" s="49"/>
      <c r="D330" s="49"/>
      <c r="E330" s="69" t="s">
        <v>26</v>
      </c>
      <c r="F330" s="49"/>
      <c r="G330" s="64" t="s">
        <v>344</v>
      </c>
      <c r="H330" s="104">
        <f>H331</f>
        <v>0</v>
      </c>
      <c r="I330" s="104">
        <f>I331</f>
        <v>0</v>
      </c>
      <c r="J330" s="108">
        <f t="shared" si="104"/>
        <v>0</v>
      </c>
      <c r="K330" s="105"/>
      <c r="L330" s="104">
        <f t="shared" si="113"/>
        <v>0</v>
      </c>
      <c r="M330" s="86">
        <v>0</v>
      </c>
      <c r="N330" s="104">
        <f t="shared" si="113"/>
        <v>0</v>
      </c>
      <c r="O330" s="106">
        <f t="shared" si="114"/>
        <v>0</v>
      </c>
      <c r="P330" s="106">
        <f t="shared" si="106"/>
        <v>0</v>
      </c>
      <c r="Q330" s="107"/>
      <c r="R330" s="40"/>
      <c r="S330" s="40"/>
      <c r="T330" s="40"/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F330" s="40"/>
      <c r="AG330" s="40"/>
      <c r="AH330" s="40"/>
      <c r="AI330" s="40"/>
      <c r="AJ330" s="40"/>
      <c r="AK330" s="40"/>
      <c r="AL330" s="40"/>
      <c r="AM330" s="40"/>
      <c r="AN330" s="40"/>
      <c r="AO330" s="40"/>
      <c r="AP330" s="40"/>
      <c r="AQ330" s="40"/>
      <c r="AR330" s="40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9"/>
      <c r="BM330" s="9"/>
      <c r="BN330" s="9"/>
      <c r="BO330" s="9"/>
      <c r="BP330" s="9"/>
      <c r="BQ330" s="9"/>
      <c r="BR330" s="9"/>
      <c r="BS330" s="9"/>
      <c r="BT330" s="9"/>
      <c r="BU330" s="9"/>
      <c r="BV330" s="9"/>
      <c r="BW330" s="9"/>
      <c r="BX330" s="9"/>
      <c r="BY330" s="9"/>
      <c r="BZ330" s="9"/>
      <c r="CA330" s="9"/>
      <c r="CB330" s="9"/>
      <c r="CC330" s="9"/>
      <c r="CD330" s="9"/>
      <c r="CE330" s="9"/>
      <c r="CF330" s="9"/>
      <c r="CG330" s="9"/>
      <c r="CH330" s="9"/>
      <c r="CI330" s="9"/>
      <c r="CJ330" s="9"/>
      <c r="CK330" s="9"/>
      <c r="CL330" s="9"/>
      <c r="CM330" s="9"/>
      <c r="CN330" s="9"/>
      <c r="CO330" s="9"/>
      <c r="CP330" s="9"/>
      <c r="CQ330" s="9"/>
      <c r="CR330" s="9"/>
      <c r="CS330" s="9"/>
      <c r="CT330" s="9"/>
      <c r="CU330" s="9"/>
      <c r="CV330" s="9"/>
      <c r="CW330" s="9"/>
      <c r="CX330" s="9"/>
      <c r="CY330" s="9"/>
      <c r="CZ330" s="9"/>
      <c r="DA330" s="9"/>
      <c r="DB330" s="9"/>
      <c r="DC330" s="9"/>
      <c r="DD330" s="9"/>
      <c r="DE330" s="9"/>
      <c r="DF330" s="9"/>
      <c r="DG330" s="9"/>
      <c r="DH330" s="9"/>
      <c r="DI330" s="9"/>
      <c r="DJ330" s="9"/>
      <c r="DK330" s="9"/>
      <c r="DL330" s="9"/>
      <c r="DM330" s="9"/>
      <c r="DN330" s="9"/>
      <c r="DO330" s="9"/>
      <c r="DP330" s="9"/>
      <c r="DQ330" s="9"/>
      <c r="DR330" s="9"/>
      <c r="DS330" s="9"/>
      <c r="DT330" s="9"/>
      <c r="DU330" s="9"/>
      <c r="DV330" s="9"/>
      <c r="DW330" s="9"/>
      <c r="DX330" s="9"/>
      <c r="DY330" s="9"/>
      <c r="DZ330" s="9"/>
      <c r="EA330" s="9"/>
      <c r="EB330" s="9"/>
      <c r="EC330" s="9"/>
      <c r="ED330" s="9"/>
      <c r="EE330" s="9"/>
      <c r="EF330" s="9"/>
      <c r="EG330" s="9"/>
      <c r="EH330" s="9"/>
      <c r="EI330" s="9"/>
      <c r="EJ330" s="9"/>
      <c r="EK330" s="9"/>
      <c r="EL330" s="9"/>
      <c r="EM330" s="9"/>
      <c r="EN330" s="9"/>
      <c r="EO330" s="9"/>
      <c r="EP330" s="9"/>
      <c r="EQ330" s="9"/>
      <c r="ER330" s="9"/>
      <c r="ES330" s="9"/>
      <c r="ET330" s="9"/>
      <c r="EU330" s="9"/>
      <c r="EV330" s="9"/>
      <c r="EW330" s="9"/>
      <c r="EX330" s="9"/>
    </row>
    <row r="331" spans="1:154" x14ac:dyDescent="0.35">
      <c r="A331" s="63"/>
      <c r="B331" s="59"/>
      <c r="C331" s="59"/>
      <c r="D331" s="59"/>
      <c r="E331" s="59"/>
      <c r="F331" s="59" t="s">
        <v>30</v>
      </c>
      <c r="G331" s="66" t="s">
        <v>343</v>
      </c>
      <c r="H331" s="108"/>
      <c r="I331" s="108"/>
      <c r="J331" s="108">
        <f t="shared" si="104"/>
        <v>0</v>
      </c>
      <c r="K331" s="105"/>
      <c r="L331" s="108"/>
      <c r="M331" s="109">
        <v>0</v>
      </c>
      <c r="N331" s="108"/>
      <c r="O331" s="110">
        <f t="shared" ref="O331" si="115">M331+N331</f>
        <v>0</v>
      </c>
      <c r="P331" s="110">
        <f t="shared" si="106"/>
        <v>0</v>
      </c>
      <c r="Q331" s="107"/>
      <c r="R331" s="40"/>
      <c r="S331" s="40"/>
      <c r="T331" s="40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F331" s="40"/>
      <c r="AG331" s="40"/>
      <c r="AH331" s="40"/>
      <c r="AI331" s="40"/>
      <c r="AJ331" s="40"/>
      <c r="AK331" s="40"/>
      <c r="AL331" s="40"/>
      <c r="AM331" s="40"/>
      <c r="AN331" s="40"/>
      <c r="AO331" s="40"/>
      <c r="AP331" s="40"/>
      <c r="AQ331" s="40"/>
      <c r="AR331" s="40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  <c r="BL331" s="9"/>
      <c r="BM331" s="9"/>
      <c r="BN331" s="9"/>
      <c r="BO331" s="9"/>
      <c r="BP331" s="9"/>
      <c r="BQ331" s="9"/>
      <c r="BR331" s="9"/>
      <c r="BS331" s="9"/>
      <c r="BT331" s="9"/>
      <c r="BU331" s="9"/>
      <c r="BV331" s="9"/>
      <c r="BW331" s="9"/>
      <c r="BX331" s="9"/>
      <c r="BY331" s="9"/>
      <c r="BZ331" s="9"/>
      <c r="CA331" s="9"/>
      <c r="CB331" s="9"/>
      <c r="CC331" s="9"/>
      <c r="CD331" s="9"/>
      <c r="CE331" s="9"/>
      <c r="CF331" s="9"/>
      <c r="CG331" s="9"/>
      <c r="CH331" s="9"/>
      <c r="CI331" s="9"/>
      <c r="CJ331" s="9"/>
      <c r="CK331" s="9"/>
      <c r="CL331" s="9"/>
      <c r="CM331" s="9"/>
      <c r="CN331" s="9"/>
      <c r="CO331" s="9"/>
      <c r="CP331" s="9"/>
      <c r="CQ331" s="9"/>
      <c r="CR331" s="9"/>
      <c r="CS331" s="9"/>
      <c r="CT331" s="9"/>
      <c r="CU331" s="9"/>
      <c r="CV331" s="9"/>
      <c r="CW331" s="9"/>
      <c r="CX331" s="9"/>
      <c r="CY331" s="9"/>
      <c r="CZ331" s="9"/>
      <c r="DA331" s="9"/>
      <c r="DB331" s="9"/>
      <c r="DC331" s="9"/>
      <c r="DD331" s="9"/>
      <c r="DE331" s="9"/>
      <c r="DF331" s="9"/>
      <c r="DG331" s="9"/>
      <c r="DH331" s="9"/>
      <c r="DI331" s="9"/>
      <c r="DJ331" s="9"/>
      <c r="DK331" s="9"/>
      <c r="DL331" s="9"/>
      <c r="DM331" s="9"/>
      <c r="DN331" s="9"/>
      <c r="DO331" s="9"/>
      <c r="DP331" s="9"/>
      <c r="DQ331" s="9"/>
      <c r="DR331" s="9"/>
      <c r="DS331" s="9"/>
      <c r="DT331" s="9"/>
      <c r="DU331" s="9"/>
      <c r="DV331" s="9"/>
      <c r="DW331" s="9"/>
      <c r="DX331" s="9"/>
      <c r="DY331" s="9"/>
      <c r="DZ331" s="9"/>
      <c r="EA331" s="9"/>
      <c r="EB331" s="9"/>
      <c r="EC331" s="9"/>
      <c r="ED331" s="9"/>
      <c r="EE331" s="9"/>
      <c r="EF331" s="9"/>
      <c r="EG331" s="9"/>
      <c r="EH331" s="9"/>
      <c r="EI331" s="9"/>
      <c r="EJ331" s="9"/>
      <c r="EK331" s="9"/>
      <c r="EL331" s="9"/>
      <c r="EM331" s="9"/>
      <c r="EN331" s="9"/>
      <c r="EO331" s="9"/>
      <c r="EP331" s="9"/>
      <c r="EQ331" s="9"/>
      <c r="ER331" s="9"/>
      <c r="ES331" s="9"/>
      <c r="ET331" s="9"/>
      <c r="EU331" s="9"/>
      <c r="EV331" s="9"/>
      <c r="EW331" s="9"/>
      <c r="EX331" s="9"/>
    </row>
    <row r="332" spans="1:154" s="62" customFormat="1" ht="45" x14ac:dyDescent="0.35">
      <c r="A332" s="48"/>
      <c r="B332" s="49"/>
      <c r="C332" s="49"/>
      <c r="D332" s="49">
        <v>51</v>
      </c>
      <c r="E332" s="49"/>
      <c r="F332" s="49"/>
      <c r="G332" s="103" t="s">
        <v>72</v>
      </c>
      <c r="H332" s="104">
        <f>H333</f>
        <v>343000</v>
      </c>
      <c r="I332" s="104">
        <f>I333</f>
        <v>342100</v>
      </c>
      <c r="J332" s="104">
        <f>J333</f>
        <v>900</v>
      </c>
      <c r="K332" s="105">
        <f t="shared" si="109"/>
        <v>99.74</v>
      </c>
      <c r="L332" s="104">
        <f>L333</f>
        <v>343000</v>
      </c>
      <c r="M332" s="86">
        <v>162870</v>
      </c>
      <c r="N332" s="104">
        <f>N333</f>
        <v>174986</v>
      </c>
      <c r="O332" s="106">
        <f>O333</f>
        <v>337856</v>
      </c>
      <c r="P332" s="106">
        <f t="shared" si="106"/>
        <v>5144</v>
      </c>
      <c r="Q332" s="107">
        <f t="shared" si="107"/>
        <v>98.5</v>
      </c>
      <c r="R332" s="40"/>
      <c r="S332" s="60"/>
      <c r="T332" s="60"/>
      <c r="U332" s="60"/>
      <c r="V332" s="60"/>
      <c r="W332" s="60"/>
      <c r="X332" s="60"/>
      <c r="Y332" s="60"/>
      <c r="Z332" s="60"/>
      <c r="AA332" s="60"/>
      <c r="AB332" s="60"/>
      <c r="AC332" s="60"/>
      <c r="AD332" s="60"/>
      <c r="AE332" s="60"/>
      <c r="AF332" s="60"/>
      <c r="AG332" s="60"/>
      <c r="AH332" s="60"/>
      <c r="AI332" s="60"/>
      <c r="AJ332" s="60"/>
      <c r="AK332" s="60"/>
      <c r="AL332" s="60"/>
      <c r="AM332" s="60"/>
      <c r="AN332" s="60"/>
      <c r="AO332" s="60"/>
      <c r="AP332" s="60"/>
      <c r="AQ332" s="60"/>
      <c r="AR332" s="60"/>
      <c r="AS332" s="61"/>
      <c r="AT332" s="61"/>
      <c r="AU332" s="61"/>
      <c r="AV332" s="61"/>
      <c r="AW332" s="61"/>
      <c r="AX332" s="61"/>
      <c r="AY332" s="61"/>
      <c r="AZ332" s="61"/>
      <c r="BA332" s="61"/>
      <c r="BB332" s="61"/>
      <c r="BC332" s="61"/>
      <c r="BD332" s="61"/>
      <c r="BE332" s="61"/>
      <c r="BF332" s="61"/>
      <c r="BG332" s="61"/>
      <c r="BH332" s="61"/>
      <c r="BI332" s="61"/>
      <c r="BJ332" s="61"/>
      <c r="BK332" s="61"/>
      <c r="BL332" s="61"/>
      <c r="BM332" s="61"/>
      <c r="BN332" s="61"/>
      <c r="BO332" s="61"/>
      <c r="BP332" s="61"/>
      <c r="BQ332" s="61"/>
      <c r="BR332" s="61"/>
      <c r="BS332" s="61"/>
      <c r="BT332" s="61"/>
      <c r="BU332" s="61"/>
      <c r="BV332" s="61"/>
      <c r="BW332" s="61"/>
      <c r="BX332" s="61"/>
      <c r="BY332" s="61"/>
      <c r="BZ332" s="61"/>
      <c r="CA332" s="61"/>
      <c r="CB332" s="61"/>
      <c r="CC332" s="61"/>
      <c r="CD332" s="61"/>
      <c r="CE332" s="61"/>
      <c r="CF332" s="61"/>
      <c r="CG332" s="61"/>
      <c r="CH332" s="61"/>
      <c r="CI332" s="61"/>
      <c r="CJ332" s="61"/>
      <c r="CK332" s="61"/>
      <c r="CL332" s="61"/>
      <c r="CM332" s="61"/>
      <c r="CN332" s="61"/>
      <c r="CO332" s="61"/>
      <c r="CP332" s="61"/>
      <c r="CQ332" s="61"/>
      <c r="CR332" s="61"/>
      <c r="CS332" s="61"/>
      <c r="CT332" s="61"/>
      <c r="CU332" s="61"/>
      <c r="CV332" s="61"/>
      <c r="CW332" s="61"/>
      <c r="CX332" s="61"/>
      <c r="CY332" s="61"/>
      <c r="CZ332" s="61"/>
      <c r="DA332" s="61"/>
      <c r="DB332" s="61"/>
      <c r="DC332" s="61"/>
      <c r="DD332" s="61"/>
      <c r="DE332" s="61"/>
      <c r="DF332" s="61"/>
      <c r="DG332" s="61"/>
      <c r="DH332" s="61"/>
      <c r="DI332" s="61"/>
      <c r="DJ332" s="61"/>
      <c r="DK332" s="61"/>
      <c r="DL332" s="61"/>
      <c r="DM332" s="61"/>
      <c r="DN332" s="61"/>
      <c r="DO332" s="61"/>
      <c r="DP332" s="61"/>
      <c r="DQ332" s="61"/>
      <c r="DR332" s="61"/>
      <c r="DS332" s="61"/>
      <c r="DT332" s="61"/>
      <c r="DU332" s="61"/>
      <c r="DV332" s="61"/>
      <c r="DW332" s="61"/>
      <c r="DX332" s="61"/>
      <c r="DY332" s="61"/>
      <c r="DZ332" s="61"/>
      <c r="EA332" s="61"/>
      <c r="EB332" s="61"/>
      <c r="EC332" s="61"/>
      <c r="ED332" s="61"/>
      <c r="EE332" s="61"/>
      <c r="EF332" s="61"/>
      <c r="EG332" s="61"/>
      <c r="EH332" s="61"/>
      <c r="EI332" s="61"/>
      <c r="EJ332" s="61"/>
      <c r="EK332" s="61"/>
      <c r="EL332" s="61"/>
      <c r="EM332" s="61"/>
      <c r="EN332" s="61"/>
      <c r="EO332" s="61"/>
      <c r="EP332" s="61"/>
      <c r="EQ332" s="61"/>
      <c r="ER332" s="61"/>
      <c r="ES332" s="61"/>
      <c r="ET332" s="61"/>
      <c r="EU332" s="61"/>
      <c r="EV332" s="61"/>
      <c r="EW332" s="61"/>
      <c r="EX332" s="61"/>
    </row>
    <row r="333" spans="1:154" s="62" customFormat="1" x14ac:dyDescent="0.35">
      <c r="A333" s="48"/>
      <c r="B333" s="49"/>
      <c r="C333" s="49"/>
      <c r="D333" s="49"/>
      <c r="E333" s="49" t="s">
        <v>32</v>
      </c>
      <c r="F333" s="49"/>
      <c r="G333" s="64" t="s">
        <v>92</v>
      </c>
      <c r="H333" s="104">
        <f>H334+H335+H336</f>
        <v>343000</v>
      </c>
      <c r="I333" s="104">
        <f>I334+I335+I336</f>
        <v>342100</v>
      </c>
      <c r="J333" s="104">
        <f>J334+J335+J336</f>
        <v>900</v>
      </c>
      <c r="K333" s="105">
        <f t="shared" si="109"/>
        <v>99.74</v>
      </c>
      <c r="L333" s="104">
        <f>L334+L335+L336</f>
        <v>343000</v>
      </c>
      <c r="M333" s="86">
        <v>162870</v>
      </c>
      <c r="N333" s="104">
        <f>N334+N335+N336</f>
        <v>174986</v>
      </c>
      <c r="O333" s="106">
        <f>O334+O335+O336</f>
        <v>337856</v>
      </c>
      <c r="P333" s="106">
        <f t="shared" si="106"/>
        <v>5144</v>
      </c>
      <c r="Q333" s="107">
        <f t="shared" si="107"/>
        <v>98.5</v>
      </c>
      <c r="R333" s="40"/>
      <c r="S333" s="60"/>
      <c r="T333" s="60"/>
      <c r="U333" s="60"/>
      <c r="V333" s="60"/>
      <c r="W333" s="60"/>
      <c r="X333" s="60"/>
      <c r="Y333" s="60"/>
      <c r="Z333" s="60"/>
      <c r="AA333" s="60"/>
      <c r="AB333" s="60"/>
      <c r="AC333" s="60"/>
      <c r="AD333" s="60"/>
      <c r="AE333" s="60"/>
      <c r="AF333" s="60"/>
      <c r="AG333" s="60"/>
      <c r="AH333" s="60"/>
      <c r="AI333" s="60"/>
      <c r="AJ333" s="60"/>
      <c r="AK333" s="60"/>
      <c r="AL333" s="60"/>
      <c r="AM333" s="60"/>
      <c r="AN333" s="60"/>
      <c r="AO333" s="60"/>
      <c r="AP333" s="60"/>
      <c r="AQ333" s="60"/>
      <c r="AR333" s="60"/>
      <c r="AS333" s="61"/>
      <c r="AT333" s="61"/>
      <c r="AU333" s="61"/>
      <c r="AV333" s="61"/>
      <c r="AW333" s="61"/>
      <c r="AX333" s="61"/>
      <c r="AY333" s="61"/>
      <c r="AZ333" s="61"/>
      <c r="BA333" s="61"/>
      <c r="BB333" s="61"/>
      <c r="BC333" s="61"/>
      <c r="BD333" s="61"/>
      <c r="BE333" s="61"/>
      <c r="BF333" s="61"/>
      <c r="BG333" s="61"/>
      <c r="BH333" s="61"/>
      <c r="BI333" s="61"/>
      <c r="BJ333" s="61"/>
      <c r="BK333" s="61"/>
      <c r="BL333" s="61"/>
      <c r="BM333" s="61"/>
      <c r="BN333" s="61"/>
      <c r="BO333" s="61"/>
      <c r="BP333" s="61"/>
      <c r="BQ333" s="61"/>
      <c r="BR333" s="61"/>
      <c r="BS333" s="61"/>
      <c r="BT333" s="61"/>
      <c r="BU333" s="61"/>
      <c r="BV333" s="61"/>
      <c r="BW333" s="61"/>
      <c r="BX333" s="61"/>
      <c r="BY333" s="61"/>
      <c r="BZ333" s="61"/>
      <c r="CA333" s="61"/>
      <c r="CB333" s="61"/>
      <c r="CC333" s="61"/>
      <c r="CD333" s="61"/>
      <c r="CE333" s="61"/>
      <c r="CF333" s="61"/>
      <c r="CG333" s="61"/>
      <c r="CH333" s="61"/>
      <c r="CI333" s="61"/>
      <c r="CJ333" s="61"/>
      <c r="CK333" s="61"/>
      <c r="CL333" s="61"/>
      <c r="CM333" s="61"/>
      <c r="CN333" s="61"/>
      <c r="CO333" s="61"/>
      <c r="CP333" s="61"/>
      <c r="CQ333" s="61"/>
      <c r="CR333" s="61"/>
      <c r="CS333" s="61"/>
      <c r="CT333" s="61"/>
      <c r="CU333" s="61"/>
      <c r="CV333" s="61"/>
      <c r="CW333" s="61"/>
      <c r="CX333" s="61"/>
      <c r="CY333" s="61"/>
      <c r="CZ333" s="61"/>
      <c r="DA333" s="61"/>
      <c r="DB333" s="61"/>
      <c r="DC333" s="61"/>
      <c r="DD333" s="61"/>
      <c r="DE333" s="61"/>
      <c r="DF333" s="61"/>
      <c r="DG333" s="61"/>
      <c r="DH333" s="61"/>
      <c r="DI333" s="61"/>
      <c r="DJ333" s="61"/>
      <c r="DK333" s="61"/>
      <c r="DL333" s="61"/>
      <c r="DM333" s="61"/>
      <c r="DN333" s="61"/>
      <c r="DO333" s="61"/>
      <c r="DP333" s="61"/>
      <c r="DQ333" s="61"/>
      <c r="DR333" s="61"/>
      <c r="DS333" s="61"/>
      <c r="DT333" s="61"/>
      <c r="DU333" s="61"/>
      <c r="DV333" s="61"/>
      <c r="DW333" s="61"/>
      <c r="DX333" s="61"/>
      <c r="DY333" s="61"/>
      <c r="DZ333" s="61"/>
      <c r="EA333" s="61"/>
      <c r="EB333" s="61"/>
      <c r="EC333" s="61"/>
      <c r="ED333" s="61"/>
      <c r="EE333" s="61"/>
      <c r="EF333" s="61"/>
      <c r="EG333" s="61"/>
      <c r="EH333" s="61"/>
      <c r="EI333" s="61"/>
      <c r="EJ333" s="61"/>
      <c r="EK333" s="61"/>
      <c r="EL333" s="61"/>
      <c r="EM333" s="61"/>
      <c r="EN333" s="61"/>
      <c r="EO333" s="61"/>
      <c r="EP333" s="61"/>
      <c r="EQ333" s="61"/>
      <c r="ER333" s="61"/>
      <c r="ES333" s="61"/>
      <c r="ET333" s="61"/>
      <c r="EU333" s="61"/>
      <c r="EV333" s="61"/>
      <c r="EW333" s="61"/>
      <c r="EX333" s="61"/>
    </row>
    <row r="334" spans="1:154" ht="67.5" x14ac:dyDescent="0.35">
      <c r="A334" s="63"/>
      <c r="B334" s="59"/>
      <c r="C334" s="59"/>
      <c r="D334" s="59"/>
      <c r="E334" s="59"/>
      <c r="F334" s="59">
        <v>17</v>
      </c>
      <c r="G334" s="66" t="s">
        <v>94</v>
      </c>
      <c r="H334" s="108">
        <v>343000</v>
      </c>
      <c r="I334" s="108">
        <v>342100</v>
      </c>
      <c r="J334" s="108">
        <f t="shared" ref="J334:J386" si="116">H334-I334</f>
        <v>900</v>
      </c>
      <c r="K334" s="105">
        <f t="shared" si="109"/>
        <v>99.74</v>
      </c>
      <c r="L334" s="108">
        <v>343000</v>
      </c>
      <c r="M334" s="109">
        <v>162870</v>
      </c>
      <c r="N334" s="108">
        <v>174986</v>
      </c>
      <c r="O334" s="110">
        <f t="shared" ref="O334:O336" si="117">M334+N334</f>
        <v>337856</v>
      </c>
      <c r="P334" s="110">
        <f t="shared" si="106"/>
        <v>5144</v>
      </c>
      <c r="Q334" s="107">
        <f t="shared" si="107"/>
        <v>98.5</v>
      </c>
      <c r="R334" s="40"/>
      <c r="S334" s="40"/>
      <c r="T334" s="40"/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F334" s="40"/>
      <c r="AG334" s="40"/>
      <c r="AH334" s="40"/>
      <c r="AI334" s="40"/>
      <c r="AJ334" s="40"/>
      <c r="AK334" s="40"/>
      <c r="AL334" s="40"/>
      <c r="AM334" s="40"/>
      <c r="AN334" s="40"/>
      <c r="AO334" s="40"/>
      <c r="AP334" s="40"/>
      <c r="AQ334" s="40"/>
      <c r="AR334" s="40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  <c r="BO334" s="9"/>
      <c r="BP334" s="9"/>
      <c r="BQ334" s="9"/>
      <c r="BR334" s="9"/>
      <c r="BS334" s="9"/>
      <c r="BT334" s="9"/>
      <c r="BU334" s="9"/>
      <c r="BV334" s="9"/>
      <c r="BW334" s="9"/>
      <c r="BX334" s="9"/>
      <c r="BY334" s="9"/>
      <c r="BZ334" s="9"/>
      <c r="CA334" s="9"/>
      <c r="CB334" s="9"/>
      <c r="CC334" s="9"/>
      <c r="CD334" s="9"/>
      <c r="CE334" s="9"/>
      <c r="CF334" s="9"/>
      <c r="CG334" s="9"/>
      <c r="CH334" s="9"/>
      <c r="CI334" s="9"/>
      <c r="CJ334" s="9"/>
      <c r="CK334" s="9"/>
      <c r="CL334" s="9"/>
      <c r="CM334" s="9"/>
      <c r="CN334" s="9"/>
      <c r="CO334" s="9"/>
      <c r="CP334" s="9"/>
      <c r="CQ334" s="9"/>
      <c r="CR334" s="9"/>
      <c r="CS334" s="9"/>
      <c r="CT334" s="9"/>
      <c r="CU334" s="9"/>
      <c r="CV334" s="9"/>
      <c r="CW334" s="9"/>
      <c r="CX334" s="9"/>
      <c r="CY334" s="9"/>
      <c r="CZ334" s="9"/>
      <c r="DA334" s="9"/>
      <c r="DB334" s="9"/>
      <c r="DC334" s="9"/>
      <c r="DD334" s="9"/>
      <c r="DE334" s="9"/>
      <c r="DF334" s="9"/>
      <c r="DG334" s="9"/>
      <c r="DH334" s="9"/>
      <c r="DI334" s="9"/>
      <c r="DJ334" s="9"/>
      <c r="DK334" s="9"/>
      <c r="DL334" s="9"/>
      <c r="DM334" s="9"/>
      <c r="DN334" s="9"/>
      <c r="DO334" s="9"/>
      <c r="DP334" s="9"/>
      <c r="DQ334" s="9"/>
      <c r="DR334" s="9"/>
      <c r="DS334" s="9"/>
      <c r="DT334" s="9"/>
      <c r="DU334" s="9"/>
      <c r="DV334" s="9"/>
      <c r="DW334" s="9"/>
      <c r="DX334" s="9"/>
      <c r="DY334" s="9"/>
      <c r="DZ334" s="9"/>
      <c r="EA334" s="9"/>
      <c r="EB334" s="9"/>
      <c r="EC334" s="9"/>
      <c r="ED334" s="9"/>
      <c r="EE334" s="9"/>
      <c r="EF334" s="9"/>
      <c r="EG334" s="9"/>
      <c r="EH334" s="9"/>
      <c r="EI334" s="9"/>
      <c r="EJ334" s="9"/>
      <c r="EK334" s="9"/>
      <c r="EL334" s="9"/>
      <c r="EM334" s="9"/>
      <c r="EN334" s="9"/>
      <c r="EO334" s="9"/>
      <c r="EP334" s="9"/>
      <c r="EQ334" s="9"/>
      <c r="ER334" s="9"/>
      <c r="ES334" s="9"/>
      <c r="ET334" s="9"/>
      <c r="EU334" s="9"/>
      <c r="EV334" s="9"/>
      <c r="EW334" s="9"/>
      <c r="EX334" s="9"/>
    </row>
    <row r="335" spans="1:154" ht="67.5" hidden="1" x14ac:dyDescent="0.35">
      <c r="A335" s="63"/>
      <c r="B335" s="59"/>
      <c r="C335" s="59"/>
      <c r="D335" s="59"/>
      <c r="E335" s="59"/>
      <c r="F335" s="59">
        <v>19</v>
      </c>
      <c r="G335" s="66" t="s">
        <v>96</v>
      </c>
      <c r="H335" s="108"/>
      <c r="I335" s="108"/>
      <c r="J335" s="108">
        <f t="shared" si="116"/>
        <v>0</v>
      </c>
      <c r="K335" s="105"/>
      <c r="L335" s="108"/>
      <c r="M335" s="109">
        <v>0</v>
      </c>
      <c r="N335" s="108"/>
      <c r="O335" s="110">
        <f t="shared" si="117"/>
        <v>0</v>
      </c>
      <c r="P335" s="110">
        <f t="shared" si="106"/>
        <v>0</v>
      </c>
      <c r="Q335" s="107"/>
      <c r="R335" s="40"/>
      <c r="S335" s="40"/>
      <c r="T335" s="40"/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F335" s="40"/>
      <c r="AG335" s="40"/>
      <c r="AH335" s="40"/>
      <c r="AI335" s="40"/>
      <c r="AJ335" s="40"/>
      <c r="AK335" s="40"/>
      <c r="AL335" s="40"/>
      <c r="AM335" s="40"/>
      <c r="AN335" s="40"/>
      <c r="AO335" s="40"/>
      <c r="AP335" s="40"/>
      <c r="AQ335" s="40"/>
      <c r="AR335" s="40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9"/>
      <c r="BO335" s="9"/>
      <c r="BP335" s="9"/>
      <c r="BQ335" s="9"/>
      <c r="BR335" s="9"/>
      <c r="BS335" s="9"/>
      <c r="BT335" s="9"/>
      <c r="BU335" s="9"/>
      <c r="BV335" s="9"/>
      <c r="BW335" s="9"/>
      <c r="BX335" s="9"/>
      <c r="BY335" s="9"/>
      <c r="BZ335" s="9"/>
      <c r="CA335" s="9"/>
      <c r="CB335" s="9"/>
      <c r="CC335" s="9"/>
      <c r="CD335" s="9"/>
      <c r="CE335" s="9"/>
      <c r="CF335" s="9"/>
      <c r="CG335" s="9"/>
      <c r="CH335" s="9"/>
      <c r="CI335" s="9"/>
      <c r="CJ335" s="9"/>
      <c r="CK335" s="9"/>
      <c r="CL335" s="9"/>
      <c r="CM335" s="9"/>
      <c r="CN335" s="9"/>
      <c r="CO335" s="9"/>
      <c r="CP335" s="9"/>
      <c r="CQ335" s="9"/>
      <c r="CR335" s="9"/>
      <c r="CS335" s="9"/>
      <c r="CT335" s="9"/>
      <c r="CU335" s="9"/>
      <c r="CV335" s="9"/>
      <c r="CW335" s="9"/>
      <c r="CX335" s="9"/>
      <c r="CY335" s="9"/>
      <c r="CZ335" s="9"/>
      <c r="DA335" s="9"/>
      <c r="DB335" s="9"/>
      <c r="DC335" s="9"/>
      <c r="DD335" s="9"/>
      <c r="DE335" s="9"/>
      <c r="DF335" s="9"/>
      <c r="DG335" s="9"/>
      <c r="DH335" s="9"/>
      <c r="DI335" s="9"/>
      <c r="DJ335" s="9"/>
      <c r="DK335" s="9"/>
      <c r="DL335" s="9"/>
      <c r="DM335" s="9"/>
      <c r="DN335" s="9"/>
      <c r="DO335" s="9"/>
      <c r="DP335" s="9"/>
      <c r="DQ335" s="9"/>
      <c r="DR335" s="9"/>
      <c r="DS335" s="9"/>
      <c r="DT335" s="9"/>
      <c r="DU335" s="9"/>
      <c r="DV335" s="9"/>
      <c r="DW335" s="9"/>
      <c r="DX335" s="9"/>
      <c r="DY335" s="9"/>
      <c r="DZ335" s="9"/>
      <c r="EA335" s="9"/>
      <c r="EB335" s="9"/>
      <c r="EC335" s="9"/>
      <c r="ED335" s="9"/>
      <c r="EE335" s="9"/>
      <c r="EF335" s="9"/>
      <c r="EG335" s="9"/>
      <c r="EH335" s="9"/>
      <c r="EI335" s="9"/>
      <c r="EJ335" s="9"/>
      <c r="EK335" s="9"/>
      <c r="EL335" s="9"/>
      <c r="EM335" s="9"/>
      <c r="EN335" s="9"/>
      <c r="EO335" s="9"/>
      <c r="EP335" s="9"/>
      <c r="EQ335" s="9"/>
      <c r="ER335" s="9"/>
      <c r="ES335" s="9"/>
      <c r="ET335" s="9"/>
      <c r="EU335" s="9"/>
      <c r="EV335" s="9"/>
      <c r="EW335" s="9"/>
      <c r="EX335" s="9"/>
    </row>
    <row r="336" spans="1:154" ht="112.5" hidden="1" x14ac:dyDescent="0.35">
      <c r="A336" s="63"/>
      <c r="B336" s="59"/>
      <c r="C336" s="59"/>
      <c r="D336" s="59"/>
      <c r="E336" s="59"/>
      <c r="F336" s="59" t="s">
        <v>89</v>
      </c>
      <c r="G336" s="66" t="s">
        <v>97</v>
      </c>
      <c r="H336" s="108"/>
      <c r="I336" s="108"/>
      <c r="J336" s="108">
        <f t="shared" si="116"/>
        <v>0</v>
      </c>
      <c r="K336" s="105"/>
      <c r="L336" s="108"/>
      <c r="M336" s="109">
        <v>0</v>
      </c>
      <c r="N336" s="108"/>
      <c r="O336" s="110">
        <f t="shared" si="117"/>
        <v>0</v>
      </c>
      <c r="P336" s="110">
        <f t="shared" si="106"/>
        <v>0</v>
      </c>
      <c r="Q336" s="107"/>
      <c r="R336" s="40"/>
      <c r="S336" s="40"/>
      <c r="T336" s="40"/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F336" s="40"/>
      <c r="AG336" s="40"/>
      <c r="AH336" s="40"/>
      <c r="AI336" s="40"/>
      <c r="AJ336" s="40"/>
      <c r="AK336" s="40"/>
      <c r="AL336" s="40"/>
      <c r="AM336" s="40"/>
      <c r="AN336" s="40"/>
      <c r="AO336" s="40"/>
      <c r="AP336" s="40"/>
      <c r="AQ336" s="40"/>
      <c r="AR336" s="40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9"/>
      <c r="BM336" s="9"/>
      <c r="BN336" s="9"/>
      <c r="BO336" s="9"/>
      <c r="BP336" s="9"/>
      <c r="BQ336" s="9"/>
      <c r="BR336" s="9"/>
      <c r="BS336" s="9"/>
      <c r="BT336" s="9"/>
      <c r="BU336" s="9"/>
      <c r="BV336" s="9"/>
      <c r="BW336" s="9"/>
      <c r="BX336" s="9"/>
      <c r="BY336" s="9"/>
      <c r="BZ336" s="9"/>
      <c r="CA336" s="9"/>
      <c r="CB336" s="9"/>
      <c r="CC336" s="9"/>
      <c r="CD336" s="9"/>
      <c r="CE336" s="9"/>
      <c r="CF336" s="9"/>
      <c r="CG336" s="9"/>
      <c r="CH336" s="9"/>
      <c r="CI336" s="9"/>
      <c r="CJ336" s="9"/>
      <c r="CK336" s="9"/>
      <c r="CL336" s="9"/>
      <c r="CM336" s="9"/>
      <c r="CN336" s="9"/>
      <c r="CO336" s="9"/>
      <c r="CP336" s="9"/>
      <c r="CQ336" s="9"/>
      <c r="CR336" s="9"/>
      <c r="CS336" s="9"/>
      <c r="CT336" s="9"/>
      <c r="CU336" s="9"/>
      <c r="CV336" s="9"/>
      <c r="CW336" s="9"/>
      <c r="CX336" s="9"/>
      <c r="CY336" s="9"/>
      <c r="CZ336" s="9"/>
      <c r="DA336" s="9"/>
      <c r="DB336" s="9"/>
      <c r="DC336" s="9"/>
      <c r="DD336" s="9"/>
      <c r="DE336" s="9"/>
      <c r="DF336" s="9"/>
      <c r="DG336" s="9"/>
      <c r="DH336" s="9"/>
      <c r="DI336" s="9"/>
      <c r="DJ336" s="9"/>
      <c r="DK336" s="9"/>
      <c r="DL336" s="9"/>
      <c r="DM336" s="9"/>
      <c r="DN336" s="9"/>
      <c r="DO336" s="9"/>
      <c r="DP336" s="9"/>
      <c r="DQ336" s="9"/>
      <c r="DR336" s="9"/>
      <c r="DS336" s="9"/>
      <c r="DT336" s="9"/>
      <c r="DU336" s="9"/>
      <c r="DV336" s="9"/>
      <c r="DW336" s="9"/>
      <c r="DX336" s="9"/>
      <c r="DY336" s="9"/>
      <c r="DZ336" s="9"/>
      <c r="EA336" s="9"/>
      <c r="EB336" s="9"/>
      <c r="EC336" s="9"/>
      <c r="ED336" s="9"/>
      <c r="EE336" s="9"/>
      <c r="EF336" s="9"/>
      <c r="EG336" s="9"/>
      <c r="EH336" s="9"/>
      <c r="EI336" s="9"/>
      <c r="EJ336" s="9"/>
      <c r="EK336" s="9"/>
      <c r="EL336" s="9"/>
      <c r="EM336" s="9"/>
      <c r="EN336" s="9"/>
      <c r="EO336" s="9"/>
      <c r="EP336" s="9"/>
      <c r="EQ336" s="9"/>
      <c r="ER336" s="9"/>
      <c r="ES336" s="9"/>
      <c r="ET336" s="9"/>
      <c r="EU336" s="9"/>
      <c r="EV336" s="9"/>
      <c r="EW336" s="9"/>
      <c r="EX336" s="9"/>
    </row>
    <row r="337" spans="1:154" s="62" customFormat="1" x14ac:dyDescent="0.35">
      <c r="A337" s="48"/>
      <c r="B337" s="49"/>
      <c r="C337" s="49"/>
      <c r="D337" s="49">
        <v>57</v>
      </c>
      <c r="E337" s="49"/>
      <c r="F337" s="49"/>
      <c r="G337" s="103" t="s">
        <v>78</v>
      </c>
      <c r="H337" s="104">
        <f>H338+H357+H360+H361</f>
        <v>1418000</v>
      </c>
      <c r="I337" s="104">
        <f>I338+I357+I360+I361</f>
        <v>1408000</v>
      </c>
      <c r="J337" s="104">
        <f t="shared" ref="J337" si="118">J338+J357</f>
        <v>10000</v>
      </c>
      <c r="K337" s="105">
        <f t="shared" si="109"/>
        <v>99.29</v>
      </c>
      <c r="L337" s="104">
        <f>L338+L357+L360+L361</f>
        <v>1418000</v>
      </c>
      <c r="M337" s="104">
        <v>654252</v>
      </c>
      <c r="N337" s="104">
        <f>N338+N357+N360+N361</f>
        <v>718428</v>
      </c>
      <c r="O337" s="104">
        <f>O338+O357+O360+O361</f>
        <v>1372680</v>
      </c>
      <c r="P337" s="106">
        <f t="shared" si="106"/>
        <v>45320</v>
      </c>
      <c r="Q337" s="107">
        <f t="shared" si="107"/>
        <v>96.8</v>
      </c>
      <c r="R337" s="40"/>
      <c r="S337" s="60"/>
      <c r="T337" s="60"/>
      <c r="U337" s="60"/>
      <c r="V337" s="60"/>
      <c r="W337" s="60"/>
      <c r="X337" s="60"/>
      <c r="Y337" s="60"/>
      <c r="Z337" s="60"/>
      <c r="AA337" s="60"/>
      <c r="AB337" s="60"/>
      <c r="AC337" s="60"/>
      <c r="AD337" s="60"/>
      <c r="AE337" s="60"/>
      <c r="AF337" s="60"/>
      <c r="AG337" s="60"/>
      <c r="AH337" s="60"/>
      <c r="AI337" s="60"/>
      <c r="AJ337" s="60"/>
      <c r="AK337" s="60"/>
      <c r="AL337" s="60"/>
      <c r="AM337" s="60"/>
      <c r="AN337" s="60"/>
      <c r="AO337" s="60"/>
      <c r="AP337" s="60"/>
      <c r="AQ337" s="60"/>
      <c r="AR337" s="60"/>
      <c r="AS337" s="61"/>
      <c r="AT337" s="61"/>
      <c r="AU337" s="61"/>
      <c r="AV337" s="61"/>
      <c r="AW337" s="61"/>
      <c r="AX337" s="61"/>
      <c r="AY337" s="61"/>
      <c r="AZ337" s="61"/>
      <c r="BA337" s="61"/>
      <c r="BB337" s="61"/>
      <c r="BC337" s="61"/>
      <c r="BD337" s="61"/>
      <c r="BE337" s="61"/>
      <c r="BF337" s="61"/>
      <c r="BG337" s="61"/>
      <c r="BH337" s="61"/>
      <c r="BI337" s="61"/>
      <c r="BJ337" s="61"/>
      <c r="BK337" s="61"/>
      <c r="BL337" s="61"/>
      <c r="BM337" s="61"/>
      <c r="BN337" s="61"/>
      <c r="BO337" s="61"/>
      <c r="BP337" s="61"/>
      <c r="BQ337" s="61"/>
      <c r="BR337" s="61"/>
      <c r="BS337" s="61"/>
      <c r="BT337" s="61"/>
      <c r="BU337" s="61"/>
      <c r="BV337" s="61"/>
      <c r="BW337" s="61"/>
      <c r="BX337" s="61"/>
      <c r="BY337" s="61"/>
      <c r="BZ337" s="61"/>
      <c r="CA337" s="61"/>
      <c r="CB337" s="61"/>
      <c r="CC337" s="61"/>
      <c r="CD337" s="61"/>
      <c r="CE337" s="61"/>
      <c r="CF337" s="61"/>
      <c r="CG337" s="61"/>
      <c r="CH337" s="61"/>
      <c r="CI337" s="61"/>
      <c r="CJ337" s="61"/>
      <c r="CK337" s="61"/>
      <c r="CL337" s="61"/>
      <c r="CM337" s="61"/>
      <c r="CN337" s="61"/>
      <c r="CO337" s="61"/>
      <c r="CP337" s="61"/>
      <c r="CQ337" s="61"/>
      <c r="CR337" s="61"/>
      <c r="CS337" s="61"/>
      <c r="CT337" s="61"/>
      <c r="CU337" s="61"/>
      <c r="CV337" s="61"/>
      <c r="CW337" s="61"/>
      <c r="CX337" s="61"/>
      <c r="CY337" s="61"/>
      <c r="CZ337" s="61"/>
      <c r="DA337" s="61"/>
      <c r="DB337" s="61"/>
      <c r="DC337" s="61"/>
      <c r="DD337" s="61"/>
      <c r="DE337" s="61"/>
      <c r="DF337" s="61"/>
      <c r="DG337" s="61"/>
      <c r="DH337" s="61"/>
      <c r="DI337" s="61"/>
      <c r="DJ337" s="61"/>
      <c r="DK337" s="61"/>
      <c r="DL337" s="61"/>
      <c r="DM337" s="61"/>
      <c r="DN337" s="61"/>
      <c r="DO337" s="61"/>
      <c r="DP337" s="61"/>
      <c r="DQ337" s="61"/>
      <c r="DR337" s="61"/>
      <c r="DS337" s="61"/>
      <c r="DT337" s="61"/>
      <c r="DU337" s="61"/>
      <c r="DV337" s="61"/>
      <c r="DW337" s="61"/>
      <c r="DX337" s="61"/>
      <c r="DY337" s="61"/>
      <c r="DZ337" s="61"/>
      <c r="EA337" s="61"/>
      <c r="EB337" s="61"/>
      <c r="EC337" s="61"/>
      <c r="ED337" s="61"/>
      <c r="EE337" s="61"/>
      <c r="EF337" s="61"/>
      <c r="EG337" s="61"/>
      <c r="EH337" s="61"/>
      <c r="EI337" s="61"/>
      <c r="EJ337" s="61"/>
      <c r="EK337" s="61"/>
      <c r="EL337" s="61"/>
      <c r="EM337" s="61"/>
      <c r="EN337" s="61"/>
      <c r="EO337" s="61"/>
      <c r="EP337" s="61"/>
      <c r="EQ337" s="61"/>
      <c r="ER337" s="61"/>
      <c r="ES337" s="61"/>
      <c r="ET337" s="61"/>
      <c r="EU337" s="61"/>
      <c r="EV337" s="61"/>
      <c r="EW337" s="61"/>
      <c r="EX337" s="61"/>
    </row>
    <row r="338" spans="1:154" s="62" customFormat="1" x14ac:dyDescent="0.35">
      <c r="A338" s="48"/>
      <c r="B338" s="49"/>
      <c r="C338" s="49"/>
      <c r="D338" s="49"/>
      <c r="E338" s="49" t="s">
        <v>32</v>
      </c>
      <c r="F338" s="49"/>
      <c r="G338" s="64" t="s">
        <v>99</v>
      </c>
      <c r="H338" s="104">
        <f>+H339+H349+H352+H351</f>
        <v>1418000</v>
      </c>
      <c r="I338" s="104">
        <f>+I339+I349+I352+I351</f>
        <v>1408000</v>
      </c>
      <c r="J338" s="108">
        <f t="shared" si="116"/>
        <v>10000</v>
      </c>
      <c r="K338" s="105">
        <f t="shared" si="109"/>
        <v>99.29</v>
      </c>
      <c r="L338" s="104">
        <f>+L339+L349+L352+L351</f>
        <v>1418000</v>
      </c>
      <c r="M338" s="104">
        <v>654252</v>
      </c>
      <c r="N338" s="104">
        <f>+N339+N349+N352+N351</f>
        <v>718428</v>
      </c>
      <c r="O338" s="104">
        <f>+O339+O349+O352+O351</f>
        <v>1372680</v>
      </c>
      <c r="P338" s="106">
        <f>L338-O338</f>
        <v>45320</v>
      </c>
      <c r="Q338" s="107">
        <f t="shared" si="107"/>
        <v>96.8</v>
      </c>
      <c r="R338" s="40"/>
      <c r="S338" s="60"/>
      <c r="T338" s="60"/>
      <c r="U338" s="60"/>
      <c r="V338" s="60"/>
      <c r="W338" s="60"/>
      <c r="X338" s="60"/>
      <c r="Y338" s="60"/>
      <c r="Z338" s="60"/>
      <c r="AA338" s="60"/>
      <c r="AB338" s="60"/>
      <c r="AC338" s="60"/>
      <c r="AD338" s="60"/>
      <c r="AE338" s="60"/>
      <c r="AF338" s="60"/>
      <c r="AG338" s="60"/>
      <c r="AH338" s="60"/>
      <c r="AI338" s="60"/>
      <c r="AJ338" s="60"/>
      <c r="AK338" s="60"/>
      <c r="AL338" s="60"/>
      <c r="AM338" s="60"/>
      <c r="AN338" s="60"/>
      <c r="AO338" s="60"/>
      <c r="AP338" s="60"/>
      <c r="AQ338" s="60"/>
      <c r="AR338" s="60"/>
      <c r="AS338" s="61"/>
      <c r="AT338" s="61"/>
      <c r="AU338" s="61"/>
      <c r="AV338" s="61"/>
      <c r="AW338" s="61"/>
      <c r="AX338" s="61"/>
      <c r="AY338" s="61"/>
      <c r="AZ338" s="61"/>
      <c r="BA338" s="61"/>
      <c r="BB338" s="61"/>
      <c r="BC338" s="61"/>
      <c r="BD338" s="61"/>
      <c r="BE338" s="61"/>
      <c r="BF338" s="61"/>
      <c r="BG338" s="61"/>
      <c r="BH338" s="61"/>
      <c r="BI338" s="61"/>
      <c r="BJ338" s="61"/>
      <c r="BK338" s="61"/>
      <c r="BL338" s="61"/>
      <c r="BM338" s="61"/>
      <c r="BN338" s="61"/>
      <c r="BO338" s="61"/>
      <c r="BP338" s="61"/>
      <c r="BQ338" s="61"/>
      <c r="BR338" s="61"/>
      <c r="BS338" s="61"/>
      <c r="BT338" s="61"/>
      <c r="BU338" s="61"/>
      <c r="BV338" s="61"/>
      <c r="BW338" s="61"/>
      <c r="BX338" s="61"/>
      <c r="BY338" s="61"/>
      <c r="BZ338" s="61"/>
      <c r="CA338" s="61"/>
      <c r="CB338" s="61"/>
      <c r="CC338" s="61"/>
      <c r="CD338" s="61"/>
      <c r="CE338" s="61"/>
      <c r="CF338" s="61"/>
      <c r="CG338" s="61"/>
      <c r="CH338" s="61"/>
      <c r="CI338" s="61"/>
      <c r="CJ338" s="61"/>
      <c r="CK338" s="61"/>
      <c r="CL338" s="61"/>
      <c r="CM338" s="61"/>
      <c r="CN338" s="61"/>
      <c r="CO338" s="61"/>
      <c r="CP338" s="61"/>
      <c r="CQ338" s="61"/>
      <c r="CR338" s="61"/>
      <c r="CS338" s="61"/>
      <c r="CT338" s="61"/>
      <c r="CU338" s="61"/>
      <c r="CV338" s="61"/>
      <c r="CW338" s="61"/>
      <c r="CX338" s="61"/>
      <c r="CY338" s="61"/>
      <c r="CZ338" s="61"/>
      <c r="DA338" s="61"/>
      <c r="DB338" s="61"/>
      <c r="DC338" s="61"/>
      <c r="DD338" s="61"/>
      <c r="DE338" s="61"/>
      <c r="DF338" s="61"/>
      <c r="DG338" s="61"/>
      <c r="DH338" s="61"/>
      <c r="DI338" s="61"/>
      <c r="DJ338" s="61"/>
      <c r="DK338" s="61"/>
      <c r="DL338" s="61"/>
      <c r="DM338" s="61"/>
      <c r="DN338" s="61"/>
      <c r="DO338" s="61"/>
      <c r="DP338" s="61"/>
      <c r="DQ338" s="61"/>
      <c r="DR338" s="61"/>
      <c r="DS338" s="61"/>
      <c r="DT338" s="61"/>
      <c r="DU338" s="61"/>
      <c r="DV338" s="61"/>
      <c r="DW338" s="61"/>
      <c r="DX338" s="61"/>
      <c r="DY338" s="61"/>
      <c r="DZ338" s="61"/>
      <c r="EA338" s="61"/>
      <c r="EB338" s="61"/>
      <c r="EC338" s="61"/>
      <c r="ED338" s="61"/>
      <c r="EE338" s="61"/>
      <c r="EF338" s="61"/>
      <c r="EG338" s="61"/>
      <c r="EH338" s="61"/>
      <c r="EI338" s="61"/>
      <c r="EJ338" s="61"/>
      <c r="EK338" s="61"/>
      <c r="EL338" s="61"/>
      <c r="EM338" s="61"/>
      <c r="EN338" s="61"/>
      <c r="EO338" s="61"/>
      <c r="EP338" s="61"/>
      <c r="EQ338" s="61"/>
      <c r="ER338" s="61"/>
      <c r="ES338" s="61"/>
      <c r="ET338" s="61"/>
      <c r="EU338" s="61"/>
      <c r="EV338" s="61"/>
      <c r="EW338" s="61"/>
      <c r="EX338" s="61"/>
    </row>
    <row r="339" spans="1:154" x14ac:dyDescent="0.35">
      <c r="A339" s="63"/>
      <c r="B339" s="59"/>
      <c r="C339" s="59"/>
      <c r="D339" s="59"/>
      <c r="E339" s="59"/>
      <c r="F339" s="59"/>
      <c r="G339" s="66" t="s">
        <v>183</v>
      </c>
      <c r="H339" s="141">
        <f>+H340+H342+H343+H344+H345+H346+H347+H348</f>
        <v>1418000</v>
      </c>
      <c r="I339" s="141">
        <f>+I340+I342+I343+I344+I345+I346+I347+I348</f>
        <v>1408000</v>
      </c>
      <c r="J339" s="108">
        <f t="shared" si="116"/>
        <v>10000</v>
      </c>
      <c r="K339" s="105"/>
      <c r="L339" s="141">
        <f>+L340+L342+L343+L344+L345+L346+L347+L348</f>
        <v>1418000</v>
      </c>
      <c r="M339" s="141">
        <v>602050</v>
      </c>
      <c r="N339" s="141">
        <f>+N340+N342+N343+N344+N345+N346+N347+N348</f>
        <v>654512</v>
      </c>
      <c r="O339" s="141">
        <f>+O340+O342+O343+O344+O345+O346+O347+O348</f>
        <v>1256562</v>
      </c>
      <c r="P339" s="141">
        <f t="shared" si="106"/>
        <v>161438</v>
      </c>
      <c r="Q339" s="107"/>
      <c r="R339" s="40"/>
      <c r="S339" s="40"/>
      <c r="T339" s="40"/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F339" s="40"/>
      <c r="AG339" s="40"/>
      <c r="AH339" s="40"/>
      <c r="AI339" s="40"/>
      <c r="AJ339" s="40"/>
      <c r="AK339" s="40"/>
      <c r="AL339" s="40"/>
      <c r="AM339" s="40"/>
      <c r="AN339" s="40"/>
      <c r="AO339" s="40"/>
      <c r="AP339" s="40"/>
      <c r="AQ339" s="40"/>
      <c r="AR339" s="40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  <c r="BL339" s="9"/>
      <c r="BM339" s="9"/>
      <c r="BN339" s="9"/>
      <c r="BO339" s="9"/>
      <c r="BP339" s="9"/>
      <c r="BQ339" s="9"/>
      <c r="BR339" s="9"/>
      <c r="BS339" s="9"/>
      <c r="BT339" s="9"/>
      <c r="BU339" s="9"/>
      <c r="BV339" s="9"/>
      <c r="BW339" s="9"/>
      <c r="BX339" s="9"/>
      <c r="BY339" s="9"/>
      <c r="BZ339" s="9"/>
      <c r="CA339" s="9"/>
      <c r="CB339" s="9"/>
      <c r="CC339" s="9"/>
      <c r="CD339" s="9"/>
      <c r="CE339" s="9"/>
      <c r="CF339" s="9"/>
      <c r="CG339" s="9"/>
      <c r="CH339" s="9"/>
      <c r="CI339" s="9"/>
      <c r="CJ339" s="9"/>
      <c r="CK339" s="9"/>
      <c r="CL339" s="9"/>
      <c r="CM339" s="9"/>
      <c r="CN339" s="9"/>
      <c r="CO339" s="9"/>
      <c r="CP339" s="9"/>
      <c r="CQ339" s="9"/>
      <c r="CR339" s="9"/>
      <c r="CS339" s="9"/>
      <c r="CT339" s="9"/>
      <c r="CU339" s="9"/>
      <c r="CV339" s="9"/>
      <c r="CW339" s="9"/>
      <c r="CX339" s="9"/>
      <c r="CY339" s="9"/>
      <c r="CZ339" s="9"/>
      <c r="DA339" s="9"/>
      <c r="DB339" s="9"/>
      <c r="DC339" s="9"/>
      <c r="DD339" s="9"/>
      <c r="DE339" s="9"/>
      <c r="DF339" s="9"/>
      <c r="DG339" s="9"/>
      <c r="DH339" s="9"/>
      <c r="DI339" s="9"/>
      <c r="DJ339" s="9"/>
      <c r="DK339" s="9"/>
      <c r="DL339" s="9"/>
      <c r="DM339" s="9"/>
      <c r="DN339" s="9"/>
      <c r="DO339" s="9"/>
      <c r="DP339" s="9"/>
      <c r="DQ339" s="9"/>
      <c r="DR339" s="9"/>
      <c r="DS339" s="9"/>
      <c r="DT339" s="9"/>
      <c r="DU339" s="9"/>
      <c r="DV339" s="9"/>
      <c r="DW339" s="9"/>
      <c r="DX339" s="9"/>
      <c r="DY339" s="9"/>
      <c r="DZ339" s="9"/>
      <c r="EA339" s="9"/>
      <c r="EB339" s="9"/>
      <c r="EC339" s="9"/>
      <c r="ED339" s="9"/>
      <c r="EE339" s="9"/>
      <c r="EF339" s="9"/>
      <c r="EG339" s="9"/>
      <c r="EH339" s="9"/>
      <c r="EI339" s="9"/>
      <c r="EJ339" s="9"/>
      <c r="EK339" s="9"/>
      <c r="EL339" s="9"/>
      <c r="EM339" s="9"/>
      <c r="EN339" s="9"/>
      <c r="EO339" s="9"/>
      <c r="EP339" s="9"/>
      <c r="EQ339" s="9"/>
      <c r="ER339" s="9"/>
      <c r="ES339" s="9"/>
      <c r="ET339" s="9"/>
      <c r="EU339" s="9"/>
      <c r="EV339" s="9"/>
      <c r="EW339" s="9"/>
      <c r="EX339" s="9"/>
    </row>
    <row r="340" spans="1:154" x14ac:dyDescent="0.35">
      <c r="A340" s="63"/>
      <c r="B340" s="59"/>
      <c r="C340" s="59"/>
      <c r="D340" s="59"/>
      <c r="E340" s="59"/>
      <c r="F340" s="59"/>
      <c r="G340" s="66" t="s">
        <v>429</v>
      </c>
      <c r="H340" s="108">
        <v>1418000</v>
      </c>
      <c r="I340" s="108">
        <v>1408000</v>
      </c>
      <c r="J340" s="108">
        <f t="shared" si="116"/>
        <v>10000</v>
      </c>
      <c r="K340" s="105"/>
      <c r="L340" s="108">
        <v>1418000</v>
      </c>
      <c r="M340" s="109">
        <v>602050</v>
      </c>
      <c r="N340" s="108">
        <v>654512</v>
      </c>
      <c r="O340" s="110">
        <f t="shared" ref="O340:O356" si="119">M340+N340</f>
        <v>1256562</v>
      </c>
      <c r="P340" s="110">
        <f t="shared" si="106"/>
        <v>161438</v>
      </c>
      <c r="Q340" s="107"/>
      <c r="R340" s="40"/>
      <c r="S340" s="40"/>
      <c r="T340" s="40"/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F340" s="40"/>
      <c r="AG340" s="40"/>
      <c r="AH340" s="40"/>
      <c r="AI340" s="40"/>
      <c r="AJ340" s="40"/>
      <c r="AK340" s="40"/>
      <c r="AL340" s="40"/>
      <c r="AM340" s="40"/>
      <c r="AN340" s="40"/>
      <c r="AO340" s="40"/>
      <c r="AP340" s="40"/>
      <c r="AQ340" s="40"/>
      <c r="AR340" s="40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  <c r="BL340" s="9"/>
      <c r="BM340" s="9"/>
      <c r="BN340" s="9"/>
      <c r="BO340" s="9"/>
      <c r="BP340" s="9"/>
      <c r="BQ340" s="9"/>
      <c r="BR340" s="9"/>
      <c r="BS340" s="9"/>
      <c r="BT340" s="9"/>
      <c r="BU340" s="9"/>
      <c r="BV340" s="9"/>
      <c r="BW340" s="9"/>
      <c r="BX340" s="9"/>
      <c r="BY340" s="9"/>
      <c r="BZ340" s="9"/>
      <c r="CA340" s="9"/>
      <c r="CB340" s="9"/>
      <c r="CC340" s="9"/>
      <c r="CD340" s="9"/>
      <c r="CE340" s="9"/>
      <c r="CF340" s="9"/>
      <c r="CG340" s="9"/>
      <c r="CH340" s="9"/>
      <c r="CI340" s="9"/>
      <c r="CJ340" s="9"/>
      <c r="CK340" s="9"/>
      <c r="CL340" s="9"/>
      <c r="CM340" s="9"/>
      <c r="CN340" s="9"/>
      <c r="CO340" s="9"/>
      <c r="CP340" s="9"/>
      <c r="CQ340" s="9"/>
      <c r="CR340" s="9"/>
      <c r="CS340" s="9"/>
      <c r="CT340" s="9"/>
      <c r="CU340" s="9"/>
      <c r="CV340" s="9"/>
      <c r="CW340" s="9"/>
      <c r="CX340" s="9"/>
      <c r="CY340" s="9"/>
      <c r="CZ340" s="9"/>
      <c r="DA340" s="9"/>
      <c r="DB340" s="9"/>
      <c r="DC340" s="9"/>
      <c r="DD340" s="9"/>
      <c r="DE340" s="9"/>
      <c r="DF340" s="9"/>
      <c r="DG340" s="9"/>
      <c r="DH340" s="9"/>
      <c r="DI340" s="9"/>
      <c r="DJ340" s="9"/>
      <c r="DK340" s="9"/>
      <c r="DL340" s="9"/>
      <c r="DM340" s="9"/>
      <c r="DN340" s="9"/>
      <c r="DO340" s="9"/>
      <c r="DP340" s="9"/>
      <c r="DQ340" s="9"/>
      <c r="DR340" s="9"/>
      <c r="DS340" s="9"/>
      <c r="DT340" s="9"/>
      <c r="DU340" s="9"/>
      <c r="DV340" s="9"/>
      <c r="DW340" s="9"/>
      <c r="DX340" s="9"/>
      <c r="DY340" s="9"/>
      <c r="DZ340" s="9"/>
      <c r="EA340" s="9"/>
      <c r="EB340" s="9"/>
      <c r="EC340" s="9"/>
      <c r="ED340" s="9"/>
      <c r="EE340" s="9"/>
      <c r="EF340" s="9"/>
      <c r="EG340" s="9"/>
      <c r="EH340" s="9"/>
      <c r="EI340" s="9"/>
      <c r="EJ340" s="9"/>
      <c r="EK340" s="9"/>
      <c r="EL340" s="9"/>
      <c r="EM340" s="9"/>
      <c r="EN340" s="9"/>
      <c r="EO340" s="9"/>
      <c r="EP340" s="9"/>
      <c r="EQ340" s="9"/>
      <c r="ER340" s="9"/>
      <c r="ES340" s="9"/>
      <c r="ET340" s="9"/>
      <c r="EU340" s="9"/>
      <c r="EV340" s="9"/>
      <c r="EW340" s="9"/>
      <c r="EX340" s="9"/>
    </row>
    <row r="341" spans="1:154" x14ac:dyDescent="0.35">
      <c r="A341" s="63"/>
      <c r="B341" s="59"/>
      <c r="C341" s="59"/>
      <c r="D341" s="59"/>
      <c r="E341" s="59"/>
      <c r="F341" s="59"/>
      <c r="G341" s="142" t="s">
        <v>424</v>
      </c>
      <c r="H341" s="108"/>
      <c r="I341" s="108"/>
      <c r="J341" s="108"/>
      <c r="K341" s="105"/>
      <c r="L341" s="108"/>
      <c r="M341" s="109">
        <v>60121</v>
      </c>
      <c r="N341" s="108">
        <v>65481</v>
      </c>
      <c r="O341" s="110">
        <f t="shared" si="119"/>
        <v>125602</v>
      </c>
      <c r="P341" s="110"/>
      <c r="Q341" s="107"/>
      <c r="R341" s="40"/>
      <c r="S341" s="40"/>
      <c r="T341" s="40"/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F341" s="40"/>
      <c r="AG341" s="40"/>
      <c r="AH341" s="40"/>
      <c r="AI341" s="40"/>
      <c r="AJ341" s="40"/>
      <c r="AK341" s="40"/>
      <c r="AL341" s="40"/>
      <c r="AM341" s="40"/>
      <c r="AN341" s="40"/>
      <c r="AO341" s="40"/>
      <c r="AP341" s="40"/>
      <c r="AQ341" s="40"/>
      <c r="AR341" s="40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9"/>
      <c r="BO341" s="9"/>
      <c r="BP341" s="9"/>
      <c r="BQ341" s="9"/>
      <c r="BR341" s="9"/>
      <c r="BS341" s="9"/>
      <c r="BT341" s="9"/>
      <c r="BU341" s="9"/>
      <c r="BV341" s="9"/>
      <c r="BW341" s="9"/>
      <c r="BX341" s="9"/>
      <c r="BY341" s="9"/>
      <c r="BZ341" s="9"/>
      <c r="CA341" s="9"/>
      <c r="CB341" s="9"/>
      <c r="CC341" s="9"/>
      <c r="CD341" s="9"/>
      <c r="CE341" s="9"/>
      <c r="CF341" s="9"/>
      <c r="CG341" s="9"/>
      <c r="CH341" s="9"/>
      <c r="CI341" s="9"/>
      <c r="CJ341" s="9"/>
      <c r="CK341" s="9"/>
      <c r="CL341" s="9"/>
      <c r="CM341" s="9"/>
      <c r="CN341" s="9"/>
      <c r="CO341" s="9"/>
      <c r="CP341" s="9"/>
      <c r="CQ341" s="9"/>
      <c r="CR341" s="9"/>
      <c r="CS341" s="9"/>
      <c r="CT341" s="9"/>
      <c r="CU341" s="9"/>
      <c r="CV341" s="9"/>
      <c r="CW341" s="9"/>
      <c r="CX341" s="9"/>
      <c r="CY341" s="9"/>
      <c r="CZ341" s="9"/>
      <c r="DA341" s="9"/>
      <c r="DB341" s="9"/>
      <c r="DC341" s="9"/>
      <c r="DD341" s="9"/>
      <c r="DE341" s="9"/>
      <c r="DF341" s="9"/>
      <c r="DG341" s="9"/>
      <c r="DH341" s="9"/>
      <c r="DI341" s="9"/>
      <c r="DJ341" s="9"/>
      <c r="DK341" s="9"/>
      <c r="DL341" s="9"/>
      <c r="DM341" s="9"/>
      <c r="DN341" s="9"/>
      <c r="DO341" s="9"/>
      <c r="DP341" s="9"/>
      <c r="DQ341" s="9"/>
      <c r="DR341" s="9"/>
      <c r="DS341" s="9"/>
      <c r="DT341" s="9"/>
      <c r="DU341" s="9"/>
      <c r="DV341" s="9"/>
      <c r="DW341" s="9"/>
      <c r="DX341" s="9"/>
      <c r="DY341" s="9"/>
      <c r="DZ341" s="9"/>
      <c r="EA341" s="9"/>
      <c r="EB341" s="9"/>
      <c r="EC341" s="9"/>
      <c r="ED341" s="9"/>
      <c r="EE341" s="9"/>
      <c r="EF341" s="9"/>
      <c r="EG341" s="9"/>
      <c r="EH341" s="9"/>
      <c r="EI341" s="9"/>
      <c r="EJ341" s="9"/>
      <c r="EK341" s="9"/>
      <c r="EL341" s="9"/>
      <c r="EM341" s="9"/>
      <c r="EN341" s="9"/>
      <c r="EO341" s="9"/>
      <c r="EP341" s="9"/>
      <c r="EQ341" s="9"/>
      <c r="ER341" s="9"/>
      <c r="ES341" s="9"/>
      <c r="ET341" s="9"/>
      <c r="EU341" s="9"/>
      <c r="EV341" s="9"/>
      <c r="EW341" s="9"/>
      <c r="EX341" s="9"/>
    </row>
    <row r="342" spans="1:154" x14ac:dyDescent="0.35">
      <c r="A342" s="63"/>
      <c r="B342" s="59"/>
      <c r="C342" s="59"/>
      <c r="D342" s="59"/>
      <c r="E342" s="59"/>
      <c r="F342" s="59"/>
      <c r="G342" s="66" t="s">
        <v>184</v>
      </c>
      <c r="H342" s="108"/>
      <c r="I342" s="108"/>
      <c r="J342" s="108">
        <f t="shared" si="116"/>
        <v>0</v>
      </c>
      <c r="K342" s="105"/>
      <c r="L342" s="108"/>
      <c r="M342" s="109">
        <v>0</v>
      </c>
      <c r="N342" s="108"/>
      <c r="O342" s="110">
        <f t="shared" si="119"/>
        <v>0</v>
      </c>
      <c r="P342" s="110">
        <f t="shared" si="106"/>
        <v>0</v>
      </c>
      <c r="Q342" s="107"/>
      <c r="R342" s="40"/>
      <c r="S342" s="40"/>
      <c r="T342" s="40"/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F342" s="40"/>
      <c r="AG342" s="40"/>
      <c r="AH342" s="40"/>
      <c r="AI342" s="40"/>
      <c r="AJ342" s="40"/>
      <c r="AK342" s="40"/>
      <c r="AL342" s="40"/>
      <c r="AM342" s="40"/>
      <c r="AN342" s="40"/>
      <c r="AO342" s="40"/>
      <c r="AP342" s="40"/>
      <c r="AQ342" s="40"/>
      <c r="AR342" s="40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9"/>
      <c r="BO342" s="9"/>
      <c r="BP342" s="9"/>
      <c r="BQ342" s="9"/>
      <c r="BR342" s="9"/>
      <c r="BS342" s="9"/>
      <c r="BT342" s="9"/>
      <c r="BU342" s="9"/>
      <c r="BV342" s="9"/>
      <c r="BW342" s="9"/>
      <c r="BX342" s="9"/>
      <c r="BY342" s="9"/>
      <c r="BZ342" s="9"/>
      <c r="CA342" s="9"/>
      <c r="CB342" s="9"/>
      <c r="CC342" s="9"/>
      <c r="CD342" s="9"/>
      <c r="CE342" s="9"/>
      <c r="CF342" s="9"/>
      <c r="CG342" s="9"/>
      <c r="CH342" s="9"/>
      <c r="CI342" s="9"/>
      <c r="CJ342" s="9"/>
      <c r="CK342" s="9"/>
      <c r="CL342" s="9"/>
      <c r="CM342" s="9"/>
      <c r="CN342" s="9"/>
      <c r="CO342" s="9"/>
      <c r="CP342" s="9"/>
      <c r="CQ342" s="9"/>
      <c r="CR342" s="9"/>
      <c r="CS342" s="9"/>
      <c r="CT342" s="9"/>
      <c r="CU342" s="9"/>
      <c r="CV342" s="9"/>
      <c r="CW342" s="9"/>
      <c r="CX342" s="9"/>
      <c r="CY342" s="9"/>
      <c r="CZ342" s="9"/>
      <c r="DA342" s="9"/>
      <c r="DB342" s="9"/>
      <c r="DC342" s="9"/>
      <c r="DD342" s="9"/>
      <c r="DE342" s="9"/>
      <c r="DF342" s="9"/>
      <c r="DG342" s="9"/>
      <c r="DH342" s="9"/>
      <c r="DI342" s="9"/>
      <c r="DJ342" s="9"/>
      <c r="DK342" s="9"/>
      <c r="DL342" s="9"/>
      <c r="DM342" s="9"/>
      <c r="DN342" s="9"/>
      <c r="DO342" s="9"/>
      <c r="DP342" s="9"/>
      <c r="DQ342" s="9"/>
      <c r="DR342" s="9"/>
      <c r="DS342" s="9"/>
      <c r="DT342" s="9"/>
      <c r="DU342" s="9"/>
      <c r="DV342" s="9"/>
      <c r="DW342" s="9"/>
      <c r="DX342" s="9"/>
      <c r="DY342" s="9"/>
      <c r="DZ342" s="9"/>
      <c r="EA342" s="9"/>
      <c r="EB342" s="9"/>
      <c r="EC342" s="9"/>
      <c r="ED342" s="9"/>
      <c r="EE342" s="9"/>
      <c r="EF342" s="9"/>
      <c r="EG342" s="9"/>
      <c r="EH342" s="9"/>
      <c r="EI342" s="9"/>
      <c r="EJ342" s="9"/>
      <c r="EK342" s="9"/>
      <c r="EL342" s="9"/>
      <c r="EM342" s="9"/>
      <c r="EN342" s="9"/>
      <c r="EO342" s="9"/>
      <c r="EP342" s="9"/>
      <c r="EQ342" s="9"/>
      <c r="ER342" s="9"/>
      <c r="ES342" s="9"/>
      <c r="ET342" s="9"/>
      <c r="EU342" s="9"/>
      <c r="EV342" s="9"/>
      <c r="EW342" s="9"/>
      <c r="EX342" s="9"/>
    </row>
    <row r="343" spans="1:154" x14ac:dyDescent="0.35">
      <c r="A343" s="63"/>
      <c r="B343" s="59"/>
      <c r="C343" s="59"/>
      <c r="D343" s="59"/>
      <c r="E343" s="59"/>
      <c r="F343" s="59"/>
      <c r="G343" s="66" t="s">
        <v>319</v>
      </c>
      <c r="H343" s="108"/>
      <c r="I343" s="108"/>
      <c r="J343" s="108">
        <f t="shared" si="116"/>
        <v>0</v>
      </c>
      <c r="K343" s="105"/>
      <c r="L343" s="108"/>
      <c r="M343" s="109">
        <v>0</v>
      </c>
      <c r="N343" s="108"/>
      <c r="O343" s="110">
        <f t="shared" si="119"/>
        <v>0</v>
      </c>
      <c r="P343" s="110">
        <f t="shared" si="106"/>
        <v>0</v>
      </c>
      <c r="Q343" s="107"/>
      <c r="R343" s="40"/>
      <c r="S343" s="40"/>
      <c r="T343" s="40"/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F343" s="40"/>
      <c r="AG343" s="40"/>
      <c r="AH343" s="40"/>
      <c r="AI343" s="40"/>
      <c r="AJ343" s="40"/>
      <c r="AK343" s="40"/>
      <c r="AL343" s="40"/>
      <c r="AM343" s="40"/>
      <c r="AN343" s="40"/>
      <c r="AO343" s="40"/>
      <c r="AP343" s="40"/>
      <c r="AQ343" s="40"/>
      <c r="AR343" s="40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  <c r="BO343" s="9"/>
      <c r="BP343" s="9"/>
      <c r="BQ343" s="9"/>
      <c r="BR343" s="9"/>
      <c r="BS343" s="9"/>
      <c r="BT343" s="9"/>
      <c r="BU343" s="9"/>
      <c r="BV343" s="9"/>
      <c r="BW343" s="9"/>
      <c r="BX343" s="9"/>
      <c r="BY343" s="9"/>
      <c r="BZ343" s="9"/>
      <c r="CA343" s="9"/>
      <c r="CB343" s="9"/>
      <c r="CC343" s="9"/>
      <c r="CD343" s="9"/>
      <c r="CE343" s="9"/>
      <c r="CF343" s="9"/>
      <c r="CG343" s="9"/>
      <c r="CH343" s="9"/>
      <c r="CI343" s="9"/>
      <c r="CJ343" s="9"/>
      <c r="CK343" s="9"/>
      <c r="CL343" s="9"/>
      <c r="CM343" s="9"/>
      <c r="CN343" s="9"/>
      <c r="CO343" s="9"/>
      <c r="CP343" s="9"/>
      <c r="CQ343" s="9"/>
      <c r="CR343" s="9"/>
      <c r="CS343" s="9"/>
      <c r="CT343" s="9"/>
      <c r="CU343" s="9"/>
      <c r="CV343" s="9"/>
      <c r="CW343" s="9"/>
      <c r="CX343" s="9"/>
      <c r="CY343" s="9"/>
      <c r="CZ343" s="9"/>
      <c r="DA343" s="9"/>
      <c r="DB343" s="9"/>
      <c r="DC343" s="9"/>
      <c r="DD343" s="9"/>
      <c r="DE343" s="9"/>
      <c r="DF343" s="9"/>
      <c r="DG343" s="9"/>
      <c r="DH343" s="9"/>
      <c r="DI343" s="9"/>
      <c r="DJ343" s="9"/>
      <c r="DK343" s="9"/>
      <c r="DL343" s="9"/>
      <c r="DM343" s="9"/>
      <c r="DN343" s="9"/>
      <c r="DO343" s="9"/>
      <c r="DP343" s="9"/>
      <c r="DQ343" s="9"/>
      <c r="DR343" s="9"/>
      <c r="DS343" s="9"/>
      <c r="DT343" s="9"/>
      <c r="DU343" s="9"/>
      <c r="DV343" s="9"/>
      <c r="DW343" s="9"/>
      <c r="DX343" s="9"/>
      <c r="DY343" s="9"/>
      <c r="DZ343" s="9"/>
      <c r="EA343" s="9"/>
      <c r="EB343" s="9"/>
      <c r="EC343" s="9"/>
      <c r="ED343" s="9"/>
      <c r="EE343" s="9"/>
      <c r="EF343" s="9"/>
      <c r="EG343" s="9"/>
      <c r="EH343" s="9"/>
      <c r="EI343" s="9"/>
      <c r="EJ343" s="9"/>
      <c r="EK343" s="9"/>
      <c r="EL343" s="9"/>
      <c r="EM343" s="9"/>
      <c r="EN343" s="9"/>
      <c r="EO343" s="9"/>
      <c r="EP343" s="9"/>
      <c r="EQ343" s="9"/>
      <c r="ER343" s="9"/>
      <c r="ES343" s="9"/>
      <c r="ET343" s="9"/>
      <c r="EU343" s="9"/>
      <c r="EV343" s="9"/>
      <c r="EW343" s="9"/>
      <c r="EX343" s="9"/>
    </row>
    <row r="344" spans="1:154" x14ac:dyDescent="0.35">
      <c r="A344" s="63"/>
      <c r="B344" s="59"/>
      <c r="C344" s="59"/>
      <c r="D344" s="59"/>
      <c r="E344" s="59"/>
      <c r="F344" s="59"/>
      <c r="G344" s="66" t="s">
        <v>320</v>
      </c>
      <c r="H344" s="108"/>
      <c r="I344" s="108"/>
      <c r="J344" s="108">
        <f t="shared" si="116"/>
        <v>0</v>
      </c>
      <c r="K344" s="105"/>
      <c r="L344" s="108"/>
      <c r="M344" s="109">
        <v>0</v>
      </c>
      <c r="N344" s="108"/>
      <c r="O344" s="110">
        <f t="shared" si="119"/>
        <v>0</v>
      </c>
      <c r="P344" s="110">
        <f t="shared" si="106"/>
        <v>0</v>
      </c>
      <c r="Q344" s="107"/>
      <c r="R344" s="40"/>
      <c r="S344" s="40"/>
      <c r="T344" s="40"/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F344" s="40"/>
      <c r="AG344" s="40"/>
      <c r="AH344" s="40"/>
      <c r="AI344" s="40"/>
      <c r="AJ344" s="40"/>
      <c r="AK344" s="40"/>
      <c r="AL344" s="40"/>
      <c r="AM344" s="40"/>
      <c r="AN344" s="40"/>
      <c r="AO344" s="40"/>
      <c r="AP344" s="40"/>
      <c r="AQ344" s="40"/>
      <c r="AR344" s="40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  <c r="BO344" s="9"/>
      <c r="BP344" s="9"/>
      <c r="BQ344" s="9"/>
      <c r="BR344" s="9"/>
      <c r="BS344" s="9"/>
      <c r="BT344" s="9"/>
      <c r="BU344" s="9"/>
      <c r="BV344" s="9"/>
      <c r="BW344" s="9"/>
      <c r="BX344" s="9"/>
      <c r="BY344" s="9"/>
      <c r="BZ344" s="9"/>
      <c r="CA344" s="9"/>
      <c r="CB344" s="9"/>
      <c r="CC344" s="9"/>
      <c r="CD344" s="9"/>
      <c r="CE344" s="9"/>
      <c r="CF344" s="9"/>
      <c r="CG344" s="9"/>
      <c r="CH344" s="9"/>
      <c r="CI344" s="9"/>
      <c r="CJ344" s="9"/>
      <c r="CK344" s="9"/>
      <c r="CL344" s="9"/>
      <c r="CM344" s="9"/>
      <c r="CN344" s="9"/>
      <c r="CO344" s="9"/>
      <c r="CP344" s="9"/>
      <c r="CQ344" s="9"/>
      <c r="CR344" s="9"/>
      <c r="CS344" s="9"/>
      <c r="CT344" s="9"/>
      <c r="CU344" s="9"/>
      <c r="CV344" s="9"/>
      <c r="CW344" s="9"/>
      <c r="CX344" s="9"/>
      <c r="CY344" s="9"/>
      <c r="CZ344" s="9"/>
      <c r="DA344" s="9"/>
      <c r="DB344" s="9"/>
      <c r="DC344" s="9"/>
      <c r="DD344" s="9"/>
      <c r="DE344" s="9"/>
      <c r="DF344" s="9"/>
      <c r="DG344" s="9"/>
      <c r="DH344" s="9"/>
      <c r="DI344" s="9"/>
      <c r="DJ344" s="9"/>
      <c r="DK344" s="9"/>
      <c r="DL344" s="9"/>
      <c r="DM344" s="9"/>
      <c r="DN344" s="9"/>
      <c r="DO344" s="9"/>
      <c r="DP344" s="9"/>
      <c r="DQ344" s="9"/>
      <c r="DR344" s="9"/>
      <c r="DS344" s="9"/>
      <c r="DT344" s="9"/>
      <c r="DU344" s="9"/>
      <c r="DV344" s="9"/>
      <c r="DW344" s="9"/>
      <c r="DX344" s="9"/>
      <c r="DY344" s="9"/>
      <c r="DZ344" s="9"/>
      <c r="EA344" s="9"/>
      <c r="EB344" s="9"/>
      <c r="EC344" s="9"/>
      <c r="ED344" s="9"/>
      <c r="EE344" s="9"/>
      <c r="EF344" s="9"/>
      <c r="EG344" s="9"/>
      <c r="EH344" s="9"/>
      <c r="EI344" s="9"/>
      <c r="EJ344" s="9"/>
      <c r="EK344" s="9"/>
      <c r="EL344" s="9"/>
      <c r="EM344" s="9"/>
      <c r="EN344" s="9"/>
      <c r="EO344" s="9"/>
      <c r="EP344" s="9"/>
      <c r="EQ344" s="9"/>
      <c r="ER344" s="9"/>
      <c r="ES344" s="9"/>
      <c r="ET344" s="9"/>
      <c r="EU344" s="9"/>
      <c r="EV344" s="9"/>
      <c r="EW344" s="9"/>
      <c r="EX344" s="9"/>
    </row>
    <row r="345" spans="1:154" x14ac:dyDescent="0.35">
      <c r="A345" s="63"/>
      <c r="B345" s="59"/>
      <c r="C345" s="59"/>
      <c r="D345" s="59"/>
      <c r="E345" s="59"/>
      <c r="F345" s="59"/>
      <c r="G345" s="66" t="s">
        <v>185</v>
      </c>
      <c r="H345" s="108"/>
      <c r="I345" s="108"/>
      <c r="J345" s="108">
        <f t="shared" si="116"/>
        <v>0</v>
      </c>
      <c r="K345" s="105"/>
      <c r="L345" s="108"/>
      <c r="M345" s="109">
        <v>0</v>
      </c>
      <c r="N345" s="108"/>
      <c r="O345" s="110">
        <f t="shared" si="119"/>
        <v>0</v>
      </c>
      <c r="P345" s="110">
        <f t="shared" si="106"/>
        <v>0</v>
      </c>
      <c r="Q345" s="107"/>
      <c r="R345" s="40"/>
      <c r="S345" s="40"/>
      <c r="T345" s="40"/>
      <c r="U345" s="40"/>
      <c r="V345" s="40"/>
      <c r="W345" s="40"/>
      <c r="X345" s="143"/>
      <c r="Y345" s="40"/>
      <c r="Z345" s="40"/>
      <c r="AA345" s="40"/>
      <c r="AB345" s="40"/>
      <c r="AC345" s="40"/>
      <c r="AD345" s="40"/>
      <c r="AE345" s="40"/>
      <c r="AF345" s="40"/>
      <c r="AG345" s="40"/>
      <c r="AH345" s="40"/>
      <c r="AI345" s="40"/>
      <c r="AJ345" s="40"/>
      <c r="AK345" s="40"/>
      <c r="AL345" s="40"/>
      <c r="AM345" s="40"/>
      <c r="AN345" s="40"/>
      <c r="AO345" s="40"/>
      <c r="AP345" s="40"/>
      <c r="AQ345" s="40"/>
      <c r="AR345" s="40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9"/>
      <c r="BO345" s="9"/>
      <c r="BP345" s="9"/>
      <c r="BQ345" s="9"/>
      <c r="BR345" s="9"/>
      <c r="BS345" s="9"/>
      <c r="BT345" s="9"/>
      <c r="BU345" s="9"/>
      <c r="BV345" s="9"/>
      <c r="BW345" s="9"/>
      <c r="BX345" s="9"/>
      <c r="BY345" s="9"/>
      <c r="BZ345" s="9"/>
      <c r="CA345" s="9"/>
      <c r="CB345" s="9"/>
      <c r="CC345" s="9"/>
      <c r="CD345" s="9"/>
      <c r="CE345" s="9"/>
      <c r="CF345" s="9"/>
      <c r="CG345" s="9"/>
      <c r="CH345" s="9"/>
      <c r="CI345" s="9"/>
      <c r="CJ345" s="9"/>
      <c r="CK345" s="9"/>
      <c r="CL345" s="9"/>
      <c r="CM345" s="9"/>
      <c r="CN345" s="9"/>
      <c r="CO345" s="9"/>
      <c r="CP345" s="9"/>
      <c r="CQ345" s="9"/>
      <c r="CR345" s="9"/>
      <c r="CS345" s="9"/>
      <c r="CT345" s="9"/>
      <c r="CU345" s="9"/>
      <c r="CV345" s="9"/>
      <c r="CW345" s="9"/>
      <c r="CX345" s="9"/>
      <c r="CY345" s="9"/>
      <c r="CZ345" s="9"/>
      <c r="DA345" s="9"/>
      <c r="DB345" s="9"/>
      <c r="DC345" s="9"/>
      <c r="DD345" s="9"/>
      <c r="DE345" s="9"/>
      <c r="DF345" s="9"/>
      <c r="DG345" s="9"/>
      <c r="DH345" s="9"/>
      <c r="DI345" s="9"/>
      <c r="DJ345" s="9"/>
      <c r="DK345" s="9"/>
      <c r="DL345" s="9"/>
      <c r="DM345" s="9"/>
      <c r="DN345" s="9"/>
      <c r="DO345" s="9"/>
      <c r="DP345" s="9"/>
      <c r="DQ345" s="9"/>
      <c r="DR345" s="9"/>
      <c r="DS345" s="9"/>
      <c r="DT345" s="9"/>
      <c r="DU345" s="9"/>
      <c r="DV345" s="9"/>
      <c r="DW345" s="9"/>
      <c r="DX345" s="9"/>
      <c r="DY345" s="9"/>
      <c r="DZ345" s="9"/>
      <c r="EA345" s="9"/>
      <c r="EB345" s="9"/>
      <c r="EC345" s="9"/>
      <c r="ED345" s="9"/>
      <c r="EE345" s="9"/>
      <c r="EF345" s="9"/>
      <c r="EG345" s="9"/>
      <c r="EH345" s="9"/>
      <c r="EI345" s="9"/>
      <c r="EJ345" s="9"/>
      <c r="EK345" s="9"/>
      <c r="EL345" s="9"/>
      <c r="EM345" s="9"/>
      <c r="EN345" s="9"/>
      <c r="EO345" s="9"/>
      <c r="EP345" s="9"/>
      <c r="EQ345" s="9"/>
      <c r="ER345" s="9"/>
      <c r="ES345" s="9"/>
      <c r="ET345" s="9"/>
      <c r="EU345" s="9"/>
      <c r="EV345" s="9"/>
      <c r="EW345" s="9"/>
      <c r="EX345" s="9"/>
    </row>
    <row r="346" spans="1:154" x14ac:dyDescent="0.35">
      <c r="A346" s="63"/>
      <c r="B346" s="59"/>
      <c r="C346" s="59"/>
      <c r="D346" s="59"/>
      <c r="E346" s="59"/>
      <c r="F346" s="59"/>
      <c r="G346" s="66" t="s">
        <v>321</v>
      </c>
      <c r="H346" s="108"/>
      <c r="I346" s="108"/>
      <c r="J346" s="108">
        <f t="shared" si="116"/>
        <v>0</v>
      </c>
      <c r="K346" s="105"/>
      <c r="L346" s="108"/>
      <c r="M346" s="109">
        <v>0</v>
      </c>
      <c r="N346" s="108"/>
      <c r="O346" s="110">
        <f t="shared" si="119"/>
        <v>0</v>
      </c>
      <c r="P346" s="110">
        <f t="shared" si="106"/>
        <v>0</v>
      </c>
      <c r="Q346" s="107"/>
      <c r="R346" s="40"/>
      <c r="S346" s="40"/>
      <c r="T346" s="40"/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F346" s="40"/>
      <c r="AG346" s="40"/>
      <c r="AH346" s="40"/>
      <c r="AI346" s="40"/>
      <c r="AJ346" s="40"/>
      <c r="AK346" s="40"/>
      <c r="AL346" s="40"/>
      <c r="AM346" s="40"/>
      <c r="AN346" s="40"/>
      <c r="AO346" s="40"/>
      <c r="AP346" s="40"/>
      <c r="AQ346" s="40"/>
      <c r="AR346" s="40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  <c r="BO346" s="9"/>
      <c r="BP346" s="9"/>
      <c r="BQ346" s="9"/>
      <c r="BR346" s="9"/>
      <c r="BS346" s="9"/>
      <c r="BT346" s="9"/>
      <c r="BU346" s="9"/>
      <c r="BV346" s="9"/>
      <c r="BW346" s="9"/>
      <c r="BX346" s="9"/>
      <c r="BY346" s="9"/>
      <c r="BZ346" s="9"/>
      <c r="CA346" s="9"/>
      <c r="CB346" s="9"/>
      <c r="CC346" s="9"/>
      <c r="CD346" s="9"/>
      <c r="CE346" s="9"/>
      <c r="CF346" s="9"/>
      <c r="CG346" s="9"/>
      <c r="CH346" s="9"/>
      <c r="CI346" s="9"/>
      <c r="CJ346" s="9"/>
      <c r="CK346" s="9"/>
      <c r="CL346" s="9"/>
      <c r="CM346" s="9"/>
      <c r="CN346" s="9"/>
      <c r="CO346" s="9"/>
      <c r="CP346" s="9"/>
      <c r="CQ346" s="9"/>
      <c r="CR346" s="9"/>
      <c r="CS346" s="9"/>
      <c r="CT346" s="9"/>
      <c r="CU346" s="9"/>
      <c r="CV346" s="9"/>
      <c r="CW346" s="9"/>
      <c r="CX346" s="9"/>
      <c r="CY346" s="9"/>
      <c r="CZ346" s="9"/>
      <c r="DA346" s="9"/>
      <c r="DB346" s="9"/>
      <c r="DC346" s="9"/>
      <c r="DD346" s="9"/>
      <c r="DE346" s="9"/>
      <c r="DF346" s="9"/>
      <c r="DG346" s="9"/>
      <c r="DH346" s="9"/>
      <c r="DI346" s="9"/>
      <c r="DJ346" s="9"/>
      <c r="DK346" s="9"/>
      <c r="DL346" s="9"/>
      <c r="DM346" s="9"/>
      <c r="DN346" s="9"/>
      <c r="DO346" s="9"/>
      <c r="DP346" s="9"/>
      <c r="DQ346" s="9"/>
      <c r="DR346" s="9"/>
      <c r="DS346" s="9"/>
      <c r="DT346" s="9"/>
      <c r="DU346" s="9"/>
      <c r="DV346" s="9"/>
      <c r="DW346" s="9"/>
      <c r="DX346" s="9"/>
      <c r="DY346" s="9"/>
      <c r="DZ346" s="9"/>
      <c r="EA346" s="9"/>
      <c r="EB346" s="9"/>
      <c r="EC346" s="9"/>
      <c r="ED346" s="9"/>
      <c r="EE346" s="9"/>
      <c r="EF346" s="9"/>
      <c r="EG346" s="9"/>
      <c r="EH346" s="9"/>
      <c r="EI346" s="9"/>
      <c r="EJ346" s="9"/>
      <c r="EK346" s="9"/>
      <c r="EL346" s="9"/>
      <c r="EM346" s="9"/>
      <c r="EN346" s="9"/>
      <c r="EO346" s="9"/>
      <c r="EP346" s="9"/>
      <c r="EQ346" s="9"/>
      <c r="ER346" s="9"/>
      <c r="ES346" s="9"/>
      <c r="ET346" s="9"/>
      <c r="EU346" s="9"/>
      <c r="EV346" s="9"/>
      <c r="EW346" s="9"/>
      <c r="EX346" s="9"/>
    </row>
    <row r="347" spans="1:154" x14ac:dyDescent="0.35">
      <c r="A347" s="63"/>
      <c r="B347" s="59"/>
      <c r="C347" s="59"/>
      <c r="D347" s="59"/>
      <c r="E347" s="59"/>
      <c r="F347" s="59"/>
      <c r="G347" s="144" t="s">
        <v>322</v>
      </c>
      <c r="H347" s="108"/>
      <c r="I347" s="108"/>
      <c r="J347" s="108">
        <f t="shared" si="116"/>
        <v>0</v>
      </c>
      <c r="K347" s="105"/>
      <c r="L347" s="108"/>
      <c r="M347" s="109">
        <v>0</v>
      </c>
      <c r="N347" s="108"/>
      <c r="O347" s="110">
        <f t="shared" si="119"/>
        <v>0</v>
      </c>
      <c r="P347" s="110">
        <f t="shared" si="106"/>
        <v>0</v>
      </c>
      <c r="Q347" s="107"/>
      <c r="R347" s="40"/>
      <c r="S347" s="40"/>
      <c r="T347" s="40"/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F347" s="40"/>
      <c r="AG347" s="40"/>
      <c r="AH347" s="40"/>
      <c r="AI347" s="40"/>
      <c r="AJ347" s="40"/>
      <c r="AK347" s="40"/>
      <c r="AL347" s="40"/>
      <c r="AM347" s="40"/>
      <c r="AN347" s="40"/>
      <c r="AO347" s="40"/>
      <c r="AP347" s="40"/>
      <c r="AQ347" s="40"/>
      <c r="AR347" s="40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9"/>
      <c r="BO347" s="9"/>
      <c r="BP347" s="9"/>
      <c r="BQ347" s="9"/>
      <c r="BR347" s="9"/>
      <c r="BS347" s="9"/>
      <c r="BT347" s="9"/>
      <c r="BU347" s="9"/>
      <c r="BV347" s="9"/>
      <c r="BW347" s="9"/>
      <c r="BX347" s="9"/>
      <c r="BY347" s="9"/>
      <c r="BZ347" s="9"/>
      <c r="CA347" s="9"/>
      <c r="CB347" s="9"/>
      <c r="CC347" s="9"/>
      <c r="CD347" s="9"/>
      <c r="CE347" s="9"/>
      <c r="CF347" s="9"/>
      <c r="CG347" s="9"/>
      <c r="CH347" s="9"/>
      <c r="CI347" s="9"/>
      <c r="CJ347" s="9"/>
      <c r="CK347" s="9"/>
      <c r="CL347" s="9"/>
      <c r="CM347" s="9"/>
      <c r="CN347" s="9"/>
      <c r="CO347" s="9"/>
      <c r="CP347" s="9"/>
      <c r="CQ347" s="9"/>
      <c r="CR347" s="9"/>
      <c r="CS347" s="9"/>
      <c r="CT347" s="9"/>
      <c r="CU347" s="9"/>
      <c r="CV347" s="9"/>
      <c r="CW347" s="9"/>
      <c r="CX347" s="9"/>
      <c r="CY347" s="9"/>
      <c r="CZ347" s="9"/>
      <c r="DA347" s="9"/>
      <c r="DB347" s="9"/>
      <c r="DC347" s="9"/>
      <c r="DD347" s="9"/>
      <c r="DE347" s="9"/>
      <c r="DF347" s="9"/>
      <c r="DG347" s="9"/>
      <c r="DH347" s="9"/>
      <c r="DI347" s="9"/>
      <c r="DJ347" s="9"/>
      <c r="DK347" s="9"/>
      <c r="DL347" s="9"/>
      <c r="DM347" s="9"/>
      <c r="DN347" s="9"/>
      <c r="DO347" s="9"/>
      <c r="DP347" s="9"/>
      <c r="DQ347" s="9"/>
      <c r="DR347" s="9"/>
      <c r="DS347" s="9"/>
      <c r="DT347" s="9"/>
      <c r="DU347" s="9"/>
      <c r="DV347" s="9"/>
      <c r="DW347" s="9"/>
      <c r="DX347" s="9"/>
      <c r="DY347" s="9"/>
      <c r="DZ347" s="9"/>
      <c r="EA347" s="9"/>
      <c r="EB347" s="9"/>
      <c r="EC347" s="9"/>
      <c r="ED347" s="9"/>
      <c r="EE347" s="9"/>
      <c r="EF347" s="9"/>
      <c r="EG347" s="9"/>
      <c r="EH347" s="9"/>
      <c r="EI347" s="9"/>
      <c r="EJ347" s="9"/>
      <c r="EK347" s="9"/>
      <c r="EL347" s="9"/>
      <c r="EM347" s="9"/>
      <c r="EN347" s="9"/>
      <c r="EO347" s="9"/>
      <c r="EP347" s="9"/>
      <c r="EQ347" s="9"/>
      <c r="ER347" s="9"/>
      <c r="ES347" s="9"/>
      <c r="ET347" s="9"/>
      <c r="EU347" s="9"/>
      <c r="EV347" s="9"/>
      <c r="EW347" s="9"/>
      <c r="EX347" s="9"/>
    </row>
    <row r="348" spans="1:154" x14ac:dyDescent="0.35">
      <c r="A348" s="63"/>
      <c r="B348" s="59"/>
      <c r="C348" s="59"/>
      <c r="D348" s="59"/>
      <c r="E348" s="59"/>
      <c r="F348" s="59"/>
      <c r="G348" s="144" t="s">
        <v>323</v>
      </c>
      <c r="H348" s="108"/>
      <c r="I348" s="108"/>
      <c r="J348" s="108">
        <f t="shared" si="116"/>
        <v>0</v>
      </c>
      <c r="K348" s="105"/>
      <c r="L348" s="108"/>
      <c r="M348" s="109">
        <v>0</v>
      </c>
      <c r="N348" s="108"/>
      <c r="O348" s="110">
        <f t="shared" si="119"/>
        <v>0</v>
      </c>
      <c r="P348" s="110">
        <f t="shared" si="106"/>
        <v>0</v>
      </c>
      <c r="Q348" s="107"/>
      <c r="R348" s="40"/>
      <c r="S348" s="40"/>
      <c r="T348" s="40"/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F348" s="40"/>
      <c r="AG348" s="40"/>
      <c r="AH348" s="40"/>
      <c r="AI348" s="40"/>
      <c r="AJ348" s="40"/>
      <c r="AK348" s="40"/>
      <c r="AL348" s="40"/>
      <c r="AM348" s="40"/>
      <c r="AN348" s="40"/>
      <c r="AO348" s="40"/>
      <c r="AP348" s="40"/>
      <c r="AQ348" s="40"/>
      <c r="AR348" s="40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  <c r="BO348" s="9"/>
      <c r="BP348" s="9"/>
      <c r="BQ348" s="9"/>
      <c r="BR348" s="9"/>
      <c r="BS348" s="9"/>
      <c r="BT348" s="9"/>
      <c r="BU348" s="9"/>
      <c r="BV348" s="9"/>
      <c r="BW348" s="9"/>
      <c r="BX348" s="9"/>
      <c r="BY348" s="9"/>
      <c r="BZ348" s="9"/>
      <c r="CA348" s="9"/>
      <c r="CB348" s="9"/>
      <c r="CC348" s="9"/>
      <c r="CD348" s="9"/>
      <c r="CE348" s="9"/>
      <c r="CF348" s="9"/>
      <c r="CG348" s="9"/>
      <c r="CH348" s="9"/>
      <c r="CI348" s="9"/>
      <c r="CJ348" s="9"/>
      <c r="CK348" s="9"/>
      <c r="CL348" s="9"/>
      <c r="CM348" s="9"/>
      <c r="CN348" s="9"/>
      <c r="CO348" s="9"/>
      <c r="CP348" s="9"/>
      <c r="CQ348" s="9"/>
      <c r="CR348" s="9"/>
      <c r="CS348" s="9"/>
      <c r="CT348" s="9"/>
      <c r="CU348" s="9"/>
      <c r="CV348" s="9"/>
      <c r="CW348" s="9"/>
      <c r="CX348" s="9"/>
      <c r="CY348" s="9"/>
      <c r="CZ348" s="9"/>
      <c r="DA348" s="9"/>
      <c r="DB348" s="9"/>
      <c r="DC348" s="9"/>
      <c r="DD348" s="9"/>
      <c r="DE348" s="9"/>
      <c r="DF348" s="9"/>
      <c r="DG348" s="9"/>
      <c r="DH348" s="9"/>
      <c r="DI348" s="9"/>
      <c r="DJ348" s="9"/>
      <c r="DK348" s="9"/>
      <c r="DL348" s="9"/>
      <c r="DM348" s="9"/>
      <c r="DN348" s="9"/>
      <c r="DO348" s="9"/>
      <c r="DP348" s="9"/>
      <c r="DQ348" s="9"/>
      <c r="DR348" s="9"/>
      <c r="DS348" s="9"/>
      <c r="DT348" s="9"/>
      <c r="DU348" s="9"/>
      <c r="DV348" s="9"/>
      <c r="DW348" s="9"/>
      <c r="DX348" s="9"/>
      <c r="DY348" s="9"/>
      <c r="DZ348" s="9"/>
      <c r="EA348" s="9"/>
      <c r="EB348" s="9"/>
      <c r="EC348" s="9"/>
      <c r="ED348" s="9"/>
      <c r="EE348" s="9"/>
      <c r="EF348" s="9"/>
      <c r="EG348" s="9"/>
      <c r="EH348" s="9"/>
      <c r="EI348" s="9"/>
      <c r="EJ348" s="9"/>
      <c r="EK348" s="9"/>
      <c r="EL348" s="9"/>
      <c r="EM348" s="9"/>
      <c r="EN348" s="9"/>
      <c r="EO348" s="9"/>
      <c r="EP348" s="9"/>
      <c r="EQ348" s="9"/>
      <c r="ER348" s="9"/>
      <c r="ES348" s="9"/>
      <c r="ET348" s="9"/>
      <c r="EU348" s="9"/>
      <c r="EV348" s="9"/>
      <c r="EW348" s="9"/>
      <c r="EX348" s="9"/>
    </row>
    <row r="349" spans="1:154" x14ac:dyDescent="0.35">
      <c r="A349" s="63"/>
      <c r="B349" s="59"/>
      <c r="C349" s="59"/>
      <c r="D349" s="59"/>
      <c r="E349" s="59"/>
      <c r="F349" s="59"/>
      <c r="G349" s="66" t="s">
        <v>430</v>
      </c>
      <c r="H349" s="108"/>
      <c r="I349" s="108"/>
      <c r="J349" s="108">
        <f t="shared" si="116"/>
        <v>0</v>
      </c>
      <c r="K349" s="105"/>
      <c r="L349" s="108"/>
      <c r="M349" s="109">
        <v>50009</v>
      </c>
      <c r="N349" s="108">
        <v>44911</v>
      </c>
      <c r="O349" s="110">
        <f t="shared" si="119"/>
        <v>94920</v>
      </c>
      <c r="P349" s="110">
        <f t="shared" si="106"/>
        <v>-94920</v>
      </c>
      <c r="Q349" s="107"/>
      <c r="R349" s="40"/>
      <c r="S349" s="40"/>
      <c r="T349" s="40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F349" s="40"/>
      <c r="AG349" s="40"/>
      <c r="AH349" s="40"/>
      <c r="AI349" s="40"/>
      <c r="AJ349" s="40"/>
      <c r="AK349" s="40"/>
      <c r="AL349" s="40"/>
      <c r="AM349" s="40"/>
      <c r="AN349" s="40"/>
      <c r="AO349" s="40"/>
      <c r="AP349" s="40"/>
      <c r="AQ349" s="40"/>
      <c r="AR349" s="40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  <c r="BO349" s="9"/>
      <c r="BP349" s="9"/>
      <c r="BQ349" s="9"/>
      <c r="BR349" s="9"/>
      <c r="BS349" s="9"/>
      <c r="BT349" s="9"/>
      <c r="BU349" s="9"/>
      <c r="BV349" s="9"/>
      <c r="BW349" s="9"/>
      <c r="BX349" s="9"/>
      <c r="BY349" s="9"/>
      <c r="BZ349" s="9"/>
      <c r="CA349" s="9"/>
      <c r="CB349" s="9"/>
      <c r="CC349" s="9"/>
      <c r="CD349" s="9"/>
      <c r="CE349" s="9"/>
      <c r="CF349" s="9"/>
      <c r="CG349" s="9"/>
      <c r="CH349" s="9"/>
      <c r="CI349" s="9"/>
      <c r="CJ349" s="9"/>
      <c r="CK349" s="9"/>
      <c r="CL349" s="9"/>
      <c r="CM349" s="9"/>
      <c r="CN349" s="9"/>
      <c r="CO349" s="9"/>
      <c r="CP349" s="9"/>
      <c r="CQ349" s="9"/>
      <c r="CR349" s="9"/>
      <c r="CS349" s="9"/>
      <c r="CT349" s="9"/>
      <c r="CU349" s="9"/>
      <c r="CV349" s="9"/>
      <c r="CW349" s="9"/>
      <c r="CX349" s="9"/>
      <c r="CY349" s="9"/>
      <c r="CZ349" s="9"/>
      <c r="DA349" s="9"/>
      <c r="DB349" s="9"/>
      <c r="DC349" s="9"/>
      <c r="DD349" s="9"/>
      <c r="DE349" s="9"/>
      <c r="DF349" s="9"/>
      <c r="DG349" s="9"/>
      <c r="DH349" s="9"/>
      <c r="DI349" s="9"/>
      <c r="DJ349" s="9"/>
      <c r="DK349" s="9"/>
      <c r="DL349" s="9"/>
      <c r="DM349" s="9"/>
      <c r="DN349" s="9"/>
      <c r="DO349" s="9"/>
      <c r="DP349" s="9"/>
      <c r="DQ349" s="9"/>
      <c r="DR349" s="9"/>
      <c r="DS349" s="9"/>
      <c r="DT349" s="9"/>
      <c r="DU349" s="9"/>
      <c r="DV349" s="9"/>
      <c r="DW349" s="9"/>
      <c r="DX349" s="9"/>
      <c r="DY349" s="9"/>
      <c r="DZ349" s="9"/>
      <c r="EA349" s="9"/>
      <c r="EB349" s="9"/>
      <c r="EC349" s="9"/>
      <c r="ED349" s="9"/>
      <c r="EE349" s="9"/>
      <c r="EF349" s="9"/>
      <c r="EG349" s="9"/>
      <c r="EH349" s="9"/>
      <c r="EI349" s="9"/>
      <c r="EJ349" s="9"/>
      <c r="EK349" s="9"/>
      <c r="EL349" s="9"/>
      <c r="EM349" s="9"/>
      <c r="EN349" s="9"/>
      <c r="EO349" s="9"/>
      <c r="EP349" s="9"/>
      <c r="EQ349" s="9"/>
      <c r="ER349" s="9"/>
      <c r="ES349" s="9"/>
      <c r="ET349" s="9"/>
      <c r="EU349" s="9"/>
      <c r="EV349" s="9"/>
      <c r="EW349" s="9"/>
      <c r="EX349" s="9"/>
    </row>
    <row r="350" spans="1:154" x14ac:dyDescent="0.35">
      <c r="A350" s="63"/>
      <c r="B350" s="59"/>
      <c r="C350" s="59"/>
      <c r="D350" s="59"/>
      <c r="E350" s="59"/>
      <c r="F350" s="59"/>
      <c r="G350" s="142" t="s">
        <v>425</v>
      </c>
      <c r="H350" s="108"/>
      <c r="I350" s="108"/>
      <c r="J350" s="108"/>
      <c r="K350" s="105"/>
      <c r="L350" s="108"/>
      <c r="M350" s="109">
        <v>5000</v>
      </c>
      <c r="N350" s="108">
        <v>4496</v>
      </c>
      <c r="O350" s="110">
        <f t="shared" si="119"/>
        <v>9496</v>
      </c>
      <c r="P350" s="110"/>
      <c r="Q350" s="107"/>
      <c r="R350" s="40"/>
      <c r="S350" s="40"/>
      <c r="T350" s="40"/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F350" s="40"/>
      <c r="AG350" s="40"/>
      <c r="AH350" s="40"/>
      <c r="AI350" s="40"/>
      <c r="AJ350" s="40"/>
      <c r="AK350" s="40"/>
      <c r="AL350" s="40"/>
      <c r="AM350" s="40"/>
      <c r="AN350" s="40"/>
      <c r="AO350" s="40"/>
      <c r="AP350" s="40"/>
      <c r="AQ350" s="40"/>
      <c r="AR350" s="40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  <c r="BO350" s="9"/>
      <c r="BP350" s="9"/>
      <c r="BQ350" s="9"/>
      <c r="BR350" s="9"/>
      <c r="BS350" s="9"/>
      <c r="BT350" s="9"/>
      <c r="BU350" s="9"/>
      <c r="BV350" s="9"/>
      <c r="BW350" s="9"/>
      <c r="BX350" s="9"/>
      <c r="BY350" s="9"/>
      <c r="BZ350" s="9"/>
      <c r="CA350" s="9"/>
      <c r="CB350" s="9"/>
      <c r="CC350" s="9"/>
      <c r="CD350" s="9"/>
      <c r="CE350" s="9"/>
      <c r="CF350" s="9"/>
      <c r="CG350" s="9"/>
      <c r="CH350" s="9"/>
      <c r="CI350" s="9"/>
      <c r="CJ350" s="9"/>
      <c r="CK350" s="9"/>
      <c r="CL350" s="9"/>
      <c r="CM350" s="9"/>
      <c r="CN350" s="9"/>
      <c r="CO350" s="9"/>
      <c r="CP350" s="9"/>
      <c r="CQ350" s="9"/>
      <c r="CR350" s="9"/>
      <c r="CS350" s="9"/>
      <c r="CT350" s="9"/>
      <c r="CU350" s="9"/>
      <c r="CV350" s="9"/>
      <c r="CW350" s="9"/>
      <c r="CX350" s="9"/>
      <c r="CY350" s="9"/>
      <c r="CZ350" s="9"/>
      <c r="DA350" s="9"/>
      <c r="DB350" s="9"/>
      <c r="DC350" s="9"/>
      <c r="DD350" s="9"/>
      <c r="DE350" s="9"/>
      <c r="DF350" s="9"/>
      <c r="DG350" s="9"/>
      <c r="DH350" s="9"/>
      <c r="DI350" s="9"/>
      <c r="DJ350" s="9"/>
      <c r="DK350" s="9"/>
      <c r="DL350" s="9"/>
      <c r="DM350" s="9"/>
      <c r="DN350" s="9"/>
      <c r="DO350" s="9"/>
      <c r="DP350" s="9"/>
      <c r="DQ350" s="9"/>
      <c r="DR350" s="9"/>
      <c r="DS350" s="9"/>
      <c r="DT350" s="9"/>
      <c r="DU350" s="9"/>
      <c r="DV350" s="9"/>
      <c r="DW350" s="9"/>
      <c r="DX350" s="9"/>
      <c r="DY350" s="9"/>
      <c r="DZ350" s="9"/>
      <c r="EA350" s="9"/>
      <c r="EB350" s="9"/>
      <c r="EC350" s="9"/>
      <c r="ED350" s="9"/>
      <c r="EE350" s="9"/>
      <c r="EF350" s="9"/>
      <c r="EG350" s="9"/>
      <c r="EH350" s="9"/>
      <c r="EI350" s="9"/>
      <c r="EJ350" s="9"/>
      <c r="EK350" s="9"/>
      <c r="EL350" s="9"/>
      <c r="EM350" s="9"/>
      <c r="EN350" s="9"/>
      <c r="EO350" s="9"/>
      <c r="EP350" s="9"/>
      <c r="EQ350" s="9"/>
      <c r="ER350" s="9"/>
      <c r="ES350" s="9"/>
      <c r="ET350" s="9"/>
      <c r="EU350" s="9"/>
      <c r="EV350" s="9"/>
      <c r="EW350" s="9"/>
      <c r="EX350" s="9"/>
    </row>
    <row r="351" spans="1:154" s="151" customFormat="1" x14ac:dyDescent="0.35">
      <c r="A351" s="145"/>
      <c r="B351" s="146"/>
      <c r="C351" s="146"/>
      <c r="D351" s="146"/>
      <c r="E351" s="146"/>
      <c r="F351" s="146"/>
      <c r="G351" s="66" t="s">
        <v>186</v>
      </c>
      <c r="H351" s="147"/>
      <c r="I351" s="147"/>
      <c r="J351" s="108">
        <f t="shared" si="116"/>
        <v>0</v>
      </c>
      <c r="K351" s="105"/>
      <c r="L351" s="147"/>
      <c r="M351" s="148">
        <v>2193</v>
      </c>
      <c r="N351" s="147">
        <v>19005</v>
      </c>
      <c r="O351" s="149">
        <f t="shared" si="119"/>
        <v>21198</v>
      </c>
      <c r="P351" s="149">
        <f t="shared" si="106"/>
        <v>-21198</v>
      </c>
      <c r="Q351" s="107"/>
      <c r="R351" s="40"/>
      <c r="S351" s="143"/>
      <c r="T351" s="143"/>
      <c r="U351" s="143"/>
      <c r="V351" s="143"/>
      <c r="W351" s="143"/>
      <c r="X351" s="40"/>
      <c r="Y351" s="143"/>
      <c r="Z351" s="143"/>
      <c r="AA351" s="143"/>
      <c r="AB351" s="143"/>
      <c r="AC351" s="143"/>
      <c r="AD351" s="143"/>
      <c r="AE351" s="143"/>
      <c r="AF351" s="143"/>
      <c r="AG351" s="143"/>
      <c r="AH351" s="143"/>
      <c r="AI351" s="143"/>
      <c r="AJ351" s="143"/>
      <c r="AK351" s="143"/>
      <c r="AL351" s="143"/>
      <c r="AM351" s="143"/>
      <c r="AN351" s="143"/>
      <c r="AO351" s="143"/>
      <c r="AP351" s="143"/>
      <c r="AQ351" s="143"/>
      <c r="AR351" s="143"/>
      <c r="AS351" s="150"/>
      <c r="AT351" s="150"/>
      <c r="AU351" s="150"/>
      <c r="AV351" s="150"/>
      <c r="AW351" s="150"/>
      <c r="AX351" s="150"/>
      <c r="AY351" s="150"/>
      <c r="AZ351" s="150"/>
      <c r="BA351" s="150"/>
      <c r="BB351" s="150"/>
      <c r="BC351" s="150"/>
      <c r="BD351" s="150"/>
      <c r="BE351" s="150"/>
      <c r="BF351" s="150"/>
      <c r="BG351" s="150"/>
      <c r="BH351" s="150"/>
      <c r="BI351" s="150"/>
      <c r="BJ351" s="150"/>
      <c r="BK351" s="150"/>
      <c r="BL351" s="150"/>
      <c r="BM351" s="150"/>
      <c r="BN351" s="150"/>
      <c r="BO351" s="150"/>
      <c r="BP351" s="150"/>
      <c r="BQ351" s="150"/>
      <c r="BR351" s="150"/>
      <c r="BS351" s="150"/>
      <c r="BT351" s="150"/>
      <c r="BU351" s="150"/>
      <c r="BV351" s="150"/>
      <c r="BW351" s="150"/>
      <c r="BX351" s="150"/>
      <c r="BY351" s="150"/>
      <c r="BZ351" s="150"/>
      <c r="CA351" s="150"/>
      <c r="CB351" s="150"/>
      <c r="CC351" s="150"/>
      <c r="CD351" s="150"/>
      <c r="CE351" s="150"/>
      <c r="CF351" s="150"/>
      <c r="CG351" s="150"/>
      <c r="CH351" s="150"/>
      <c r="CI351" s="150"/>
      <c r="CJ351" s="150"/>
      <c r="CK351" s="150"/>
      <c r="CL351" s="150"/>
      <c r="CM351" s="150"/>
      <c r="CN351" s="150"/>
      <c r="CO351" s="150"/>
      <c r="CP351" s="150"/>
      <c r="CQ351" s="150"/>
      <c r="CR351" s="150"/>
      <c r="CS351" s="150"/>
      <c r="CT351" s="150"/>
      <c r="CU351" s="150"/>
      <c r="CV351" s="150"/>
      <c r="CW351" s="150"/>
      <c r="CX351" s="150"/>
      <c r="CY351" s="150"/>
      <c r="CZ351" s="150"/>
      <c r="DA351" s="150"/>
      <c r="DB351" s="150"/>
      <c r="DC351" s="150"/>
      <c r="DD351" s="150"/>
      <c r="DE351" s="150"/>
      <c r="DF351" s="150"/>
      <c r="DG351" s="150"/>
      <c r="DH351" s="150"/>
      <c r="DI351" s="150"/>
      <c r="DJ351" s="150"/>
      <c r="DK351" s="150"/>
      <c r="DL351" s="150"/>
      <c r="DM351" s="150"/>
      <c r="DN351" s="150"/>
      <c r="DO351" s="150"/>
      <c r="DP351" s="150"/>
      <c r="DQ351" s="150"/>
      <c r="DR351" s="150"/>
      <c r="DS351" s="150"/>
      <c r="DT351" s="150"/>
      <c r="DU351" s="150"/>
      <c r="DV351" s="150"/>
      <c r="DW351" s="150"/>
      <c r="DX351" s="150"/>
      <c r="DY351" s="150"/>
      <c r="DZ351" s="150"/>
      <c r="EA351" s="150"/>
      <c r="EB351" s="150"/>
      <c r="EC351" s="150"/>
      <c r="ED351" s="150"/>
      <c r="EE351" s="150"/>
      <c r="EF351" s="150"/>
      <c r="EG351" s="150"/>
      <c r="EH351" s="150"/>
      <c r="EI351" s="150"/>
      <c r="EJ351" s="150"/>
      <c r="EK351" s="150"/>
      <c r="EL351" s="150"/>
      <c r="EM351" s="150"/>
      <c r="EN351" s="150"/>
      <c r="EO351" s="150"/>
      <c r="EP351" s="150"/>
      <c r="EQ351" s="150"/>
      <c r="ER351" s="150"/>
      <c r="ES351" s="150"/>
      <c r="ET351" s="150"/>
      <c r="EU351" s="150"/>
      <c r="EV351" s="150"/>
      <c r="EW351" s="150"/>
      <c r="EX351" s="150"/>
    </row>
    <row r="352" spans="1:154" x14ac:dyDescent="0.35">
      <c r="A352" s="48"/>
      <c r="B352" s="49"/>
      <c r="C352" s="49"/>
      <c r="D352" s="49"/>
      <c r="E352" s="49"/>
      <c r="F352" s="49"/>
      <c r="G352" s="64" t="s">
        <v>187</v>
      </c>
      <c r="H352" s="104">
        <f>+H353+H354+H355+H356</f>
        <v>0</v>
      </c>
      <c r="I352" s="104">
        <f>+I353+I354+I355+I356</f>
        <v>0</v>
      </c>
      <c r="J352" s="108">
        <f t="shared" si="116"/>
        <v>0</v>
      </c>
      <c r="K352" s="105"/>
      <c r="L352" s="104">
        <f>+L353+L354+L355+L356</f>
        <v>0</v>
      </c>
      <c r="M352" s="86">
        <v>0</v>
      </c>
      <c r="N352" s="104">
        <f>+N353+N354+N355+N356</f>
        <v>0</v>
      </c>
      <c r="O352" s="104">
        <f>+O353+O354+O355+O356</f>
        <v>0</v>
      </c>
      <c r="P352" s="106">
        <f t="shared" si="106"/>
        <v>0</v>
      </c>
      <c r="Q352" s="107"/>
      <c r="R352" s="40"/>
      <c r="S352" s="40"/>
      <c r="T352" s="40"/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F352" s="40"/>
      <c r="AG352" s="40"/>
      <c r="AH352" s="40"/>
      <c r="AI352" s="40"/>
      <c r="AJ352" s="40"/>
      <c r="AK352" s="40"/>
      <c r="AL352" s="40"/>
      <c r="AM352" s="40"/>
      <c r="AN352" s="40"/>
      <c r="AO352" s="40"/>
      <c r="AP352" s="40"/>
      <c r="AQ352" s="40"/>
      <c r="AR352" s="40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9"/>
      <c r="BM352" s="9"/>
      <c r="BN352" s="9"/>
      <c r="BO352" s="9"/>
      <c r="BP352" s="9"/>
      <c r="BQ352" s="9"/>
      <c r="BR352" s="9"/>
      <c r="BS352" s="9"/>
      <c r="BT352" s="9"/>
      <c r="BU352" s="9"/>
      <c r="BV352" s="9"/>
      <c r="BW352" s="9"/>
      <c r="BX352" s="9"/>
      <c r="BY352" s="9"/>
      <c r="BZ352" s="9"/>
      <c r="CA352" s="9"/>
      <c r="CB352" s="9"/>
      <c r="CC352" s="9"/>
      <c r="CD352" s="9"/>
      <c r="CE352" s="9"/>
      <c r="CF352" s="9"/>
      <c r="CG352" s="9"/>
      <c r="CH352" s="9"/>
      <c r="CI352" s="9"/>
      <c r="CJ352" s="9"/>
      <c r="CK352" s="9"/>
      <c r="CL352" s="9"/>
      <c r="CM352" s="9"/>
      <c r="CN352" s="9"/>
      <c r="CO352" s="9"/>
      <c r="CP352" s="9"/>
      <c r="CQ352" s="9"/>
      <c r="CR352" s="9"/>
      <c r="CS352" s="9"/>
      <c r="CT352" s="9"/>
      <c r="CU352" s="9"/>
      <c r="CV352" s="9"/>
      <c r="CW352" s="9"/>
      <c r="CX352" s="9"/>
      <c r="CY352" s="9"/>
      <c r="CZ352" s="9"/>
      <c r="DA352" s="9"/>
      <c r="DB352" s="9"/>
      <c r="DC352" s="9"/>
      <c r="DD352" s="9"/>
      <c r="DE352" s="9"/>
      <c r="DF352" s="9"/>
      <c r="DG352" s="9"/>
      <c r="DH352" s="9"/>
      <c r="DI352" s="9"/>
      <c r="DJ352" s="9"/>
      <c r="DK352" s="9"/>
      <c r="DL352" s="9"/>
      <c r="DM352" s="9"/>
      <c r="DN352" s="9"/>
      <c r="DO352" s="9"/>
      <c r="DP352" s="9"/>
      <c r="DQ352" s="9"/>
      <c r="DR352" s="9"/>
      <c r="DS352" s="9"/>
      <c r="DT352" s="9"/>
      <c r="DU352" s="9"/>
      <c r="DV352" s="9"/>
      <c r="DW352" s="9"/>
      <c r="DX352" s="9"/>
      <c r="DY352" s="9"/>
      <c r="DZ352" s="9"/>
      <c r="EA352" s="9"/>
      <c r="EB352" s="9"/>
      <c r="EC352" s="9"/>
      <c r="ED352" s="9"/>
      <c r="EE352" s="9"/>
      <c r="EF352" s="9"/>
      <c r="EG352" s="9"/>
      <c r="EH352" s="9"/>
      <c r="EI352" s="9"/>
      <c r="EJ352" s="9"/>
      <c r="EK352" s="9"/>
      <c r="EL352" s="9"/>
      <c r="EM352" s="9"/>
      <c r="EN352" s="9"/>
      <c r="EO352" s="9"/>
      <c r="EP352" s="9"/>
      <c r="EQ352" s="9"/>
      <c r="ER352" s="9"/>
      <c r="ES352" s="9"/>
      <c r="ET352" s="9"/>
      <c r="EU352" s="9"/>
      <c r="EV352" s="9"/>
      <c r="EW352" s="9"/>
      <c r="EX352" s="9"/>
    </row>
    <row r="353" spans="1:154" x14ac:dyDescent="0.35">
      <c r="A353" s="63"/>
      <c r="B353" s="59"/>
      <c r="C353" s="59"/>
      <c r="D353" s="59"/>
      <c r="E353" s="59"/>
      <c r="F353" s="59"/>
      <c r="G353" s="66" t="s">
        <v>188</v>
      </c>
      <c r="H353" s="108"/>
      <c r="I353" s="108"/>
      <c r="J353" s="108">
        <f t="shared" si="116"/>
        <v>0</v>
      </c>
      <c r="K353" s="105"/>
      <c r="L353" s="108"/>
      <c r="M353" s="109">
        <v>0</v>
      </c>
      <c r="N353" s="108"/>
      <c r="O353" s="110">
        <f t="shared" si="119"/>
        <v>0</v>
      </c>
      <c r="P353" s="110">
        <f t="shared" si="106"/>
        <v>0</v>
      </c>
      <c r="Q353" s="107"/>
      <c r="R353" s="40"/>
      <c r="S353" s="40"/>
      <c r="T353" s="40"/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F353" s="40"/>
      <c r="AG353" s="40"/>
      <c r="AH353" s="40"/>
      <c r="AI353" s="40"/>
      <c r="AJ353" s="40"/>
      <c r="AK353" s="40"/>
      <c r="AL353" s="40"/>
      <c r="AM353" s="40"/>
      <c r="AN353" s="40"/>
      <c r="AO353" s="40"/>
      <c r="AP353" s="40"/>
      <c r="AQ353" s="40"/>
      <c r="AR353" s="40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  <c r="BO353" s="9"/>
      <c r="BP353" s="9"/>
      <c r="BQ353" s="9"/>
      <c r="BR353" s="9"/>
      <c r="BS353" s="9"/>
      <c r="BT353" s="9"/>
      <c r="BU353" s="9"/>
      <c r="BV353" s="9"/>
      <c r="BW353" s="9"/>
      <c r="BX353" s="9"/>
      <c r="BY353" s="9"/>
      <c r="BZ353" s="9"/>
      <c r="CA353" s="9"/>
      <c r="CB353" s="9"/>
      <c r="CC353" s="9"/>
      <c r="CD353" s="9"/>
      <c r="CE353" s="9"/>
      <c r="CF353" s="9"/>
      <c r="CG353" s="9"/>
      <c r="CH353" s="9"/>
      <c r="CI353" s="9"/>
      <c r="CJ353" s="9"/>
      <c r="CK353" s="9"/>
      <c r="CL353" s="9"/>
      <c r="CM353" s="9"/>
      <c r="CN353" s="9"/>
      <c r="CO353" s="9"/>
      <c r="CP353" s="9"/>
      <c r="CQ353" s="9"/>
      <c r="CR353" s="9"/>
      <c r="CS353" s="9"/>
      <c r="CT353" s="9"/>
      <c r="CU353" s="9"/>
      <c r="CV353" s="9"/>
      <c r="CW353" s="9"/>
      <c r="CX353" s="9"/>
      <c r="CY353" s="9"/>
      <c r="CZ353" s="9"/>
      <c r="DA353" s="9"/>
      <c r="DB353" s="9"/>
      <c r="DC353" s="9"/>
      <c r="DD353" s="9"/>
      <c r="DE353" s="9"/>
      <c r="DF353" s="9"/>
      <c r="DG353" s="9"/>
      <c r="DH353" s="9"/>
      <c r="DI353" s="9"/>
      <c r="DJ353" s="9"/>
      <c r="DK353" s="9"/>
      <c r="DL353" s="9"/>
      <c r="DM353" s="9"/>
      <c r="DN353" s="9"/>
      <c r="DO353" s="9"/>
      <c r="DP353" s="9"/>
      <c r="DQ353" s="9"/>
      <c r="DR353" s="9"/>
      <c r="DS353" s="9"/>
      <c r="DT353" s="9"/>
      <c r="DU353" s="9"/>
      <c r="DV353" s="9"/>
      <c r="DW353" s="9"/>
      <c r="DX353" s="9"/>
      <c r="DY353" s="9"/>
      <c r="DZ353" s="9"/>
      <c r="EA353" s="9"/>
      <c r="EB353" s="9"/>
      <c r="EC353" s="9"/>
      <c r="ED353" s="9"/>
      <c r="EE353" s="9"/>
      <c r="EF353" s="9"/>
      <c r="EG353" s="9"/>
      <c r="EH353" s="9"/>
      <c r="EI353" s="9"/>
      <c r="EJ353" s="9"/>
      <c r="EK353" s="9"/>
      <c r="EL353" s="9"/>
      <c r="EM353" s="9"/>
      <c r="EN353" s="9"/>
      <c r="EO353" s="9"/>
      <c r="EP353" s="9"/>
      <c r="EQ353" s="9"/>
      <c r="ER353" s="9"/>
      <c r="ES353" s="9"/>
      <c r="ET353" s="9"/>
      <c r="EU353" s="9"/>
      <c r="EV353" s="9"/>
      <c r="EW353" s="9"/>
      <c r="EX353" s="9"/>
    </row>
    <row r="354" spans="1:154" x14ac:dyDescent="0.35">
      <c r="A354" s="63"/>
      <c r="B354" s="59"/>
      <c r="C354" s="59"/>
      <c r="D354" s="59"/>
      <c r="E354" s="59"/>
      <c r="F354" s="59"/>
      <c r="G354" s="66" t="s">
        <v>189</v>
      </c>
      <c r="H354" s="108"/>
      <c r="I354" s="108"/>
      <c r="J354" s="108">
        <f t="shared" si="116"/>
        <v>0</v>
      </c>
      <c r="K354" s="105"/>
      <c r="L354" s="108"/>
      <c r="M354" s="109">
        <v>0</v>
      </c>
      <c r="N354" s="108"/>
      <c r="O354" s="110">
        <f t="shared" si="119"/>
        <v>0</v>
      </c>
      <c r="P354" s="110">
        <f t="shared" si="106"/>
        <v>0</v>
      </c>
      <c r="Q354" s="107"/>
      <c r="R354" s="40"/>
      <c r="S354" s="40"/>
      <c r="T354" s="40"/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F354" s="40"/>
      <c r="AG354" s="40"/>
      <c r="AH354" s="40"/>
      <c r="AI354" s="40"/>
      <c r="AJ354" s="40"/>
      <c r="AK354" s="40"/>
      <c r="AL354" s="40"/>
      <c r="AM354" s="40"/>
      <c r="AN354" s="40"/>
      <c r="AO354" s="40"/>
      <c r="AP354" s="40"/>
      <c r="AQ354" s="40"/>
      <c r="AR354" s="40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  <c r="BO354" s="9"/>
      <c r="BP354" s="9"/>
      <c r="BQ354" s="9"/>
      <c r="BR354" s="9"/>
      <c r="BS354" s="9"/>
      <c r="BT354" s="9"/>
      <c r="BU354" s="9"/>
      <c r="BV354" s="9"/>
      <c r="BW354" s="9"/>
      <c r="BX354" s="9"/>
      <c r="BY354" s="9"/>
      <c r="BZ354" s="9"/>
      <c r="CA354" s="9"/>
      <c r="CB354" s="9"/>
      <c r="CC354" s="9"/>
      <c r="CD354" s="9"/>
      <c r="CE354" s="9"/>
      <c r="CF354" s="9"/>
      <c r="CG354" s="9"/>
      <c r="CH354" s="9"/>
      <c r="CI354" s="9"/>
      <c r="CJ354" s="9"/>
      <c r="CK354" s="9"/>
      <c r="CL354" s="9"/>
      <c r="CM354" s="9"/>
      <c r="CN354" s="9"/>
      <c r="CO354" s="9"/>
      <c r="CP354" s="9"/>
      <c r="CQ354" s="9"/>
      <c r="CR354" s="9"/>
      <c r="CS354" s="9"/>
      <c r="CT354" s="9"/>
      <c r="CU354" s="9"/>
      <c r="CV354" s="9"/>
      <c r="CW354" s="9"/>
      <c r="CX354" s="9"/>
      <c r="CY354" s="9"/>
      <c r="CZ354" s="9"/>
      <c r="DA354" s="9"/>
      <c r="DB354" s="9"/>
      <c r="DC354" s="9"/>
      <c r="DD354" s="9"/>
      <c r="DE354" s="9"/>
      <c r="DF354" s="9"/>
      <c r="DG354" s="9"/>
      <c r="DH354" s="9"/>
      <c r="DI354" s="9"/>
      <c r="DJ354" s="9"/>
      <c r="DK354" s="9"/>
      <c r="DL354" s="9"/>
      <c r="DM354" s="9"/>
      <c r="DN354" s="9"/>
      <c r="DO354" s="9"/>
      <c r="DP354" s="9"/>
      <c r="DQ354" s="9"/>
      <c r="DR354" s="9"/>
      <c r="DS354" s="9"/>
      <c r="DT354" s="9"/>
      <c r="DU354" s="9"/>
      <c r="DV354" s="9"/>
      <c r="DW354" s="9"/>
      <c r="DX354" s="9"/>
      <c r="DY354" s="9"/>
      <c r="DZ354" s="9"/>
      <c r="EA354" s="9"/>
      <c r="EB354" s="9"/>
      <c r="EC354" s="9"/>
      <c r="ED354" s="9"/>
      <c r="EE354" s="9"/>
      <c r="EF354" s="9"/>
      <c r="EG354" s="9"/>
      <c r="EH354" s="9"/>
      <c r="EI354" s="9"/>
      <c r="EJ354" s="9"/>
      <c r="EK354" s="9"/>
      <c r="EL354" s="9"/>
      <c r="EM354" s="9"/>
      <c r="EN354" s="9"/>
      <c r="EO354" s="9"/>
      <c r="EP354" s="9"/>
      <c r="EQ354" s="9"/>
      <c r="ER354" s="9"/>
      <c r="ES354" s="9"/>
      <c r="ET354" s="9"/>
      <c r="EU354" s="9"/>
      <c r="EV354" s="9"/>
      <c r="EW354" s="9"/>
      <c r="EX354" s="9"/>
    </row>
    <row r="355" spans="1:154" x14ac:dyDescent="0.35">
      <c r="A355" s="63"/>
      <c r="B355" s="59"/>
      <c r="C355" s="59"/>
      <c r="D355" s="59"/>
      <c r="E355" s="59"/>
      <c r="F355" s="59"/>
      <c r="G355" s="66" t="s">
        <v>190</v>
      </c>
      <c r="H355" s="108"/>
      <c r="I355" s="108"/>
      <c r="J355" s="108">
        <f t="shared" si="116"/>
        <v>0</v>
      </c>
      <c r="K355" s="105"/>
      <c r="L355" s="108"/>
      <c r="M355" s="109">
        <v>0</v>
      </c>
      <c r="N355" s="108"/>
      <c r="O355" s="110">
        <f t="shared" si="119"/>
        <v>0</v>
      </c>
      <c r="P355" s="110">
        <f t="shared" si="106"/>
        <v>0</v>
      </c>
      <c r="Q355" s="107"/>
      <c r="R355" s="40"/>
      <c r="S355" s="40"/>
      <c r="T355" s="40"/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F355" s="40"/>
      <c r="AG355" s="40"/>
      <c r="AH355" s="40"/>
      <c r="AI355" s="40"/>
      <c r="AJ355" s="40"/>
      <c r="AK355" s="40"/>
      <c r="AL355" s="40"/>
      <c r="AM355" s="40"/>
      <c r="AN355" s="40"/>
      <c r="AO355" s="40"/>
      <c r="AP355" s="40"/>
      <c r="AQ355" s="40"/>
      <c r="AR355" s="40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9"/>
      <c r="BO355" s="9"/>
      <c r="BP355" s="9"/>
      <c r="BQ355" s="9"/>
      <c r="BR355" s="9"/>
      <c r="BS355" s="9"/>
      <c r="BT355" s="9"/>
      <c r="BU355" s="9"/>
      <c r="BV355" s="9"/>
      <c r="BW355" s="9"/>
      <c r="BX355" s="9"/>
      <c r="BY355" s="9"/>
      <c r="BZ355" s="9"/>
      <c r="CA355" s="9"/>
      <c r="CB355" s="9"/>
      <c r="CC355" s="9"/>
      <c r="CD355" s="9"/>
      <c r="CE355" s="9"/>
      <c r="CF355" s="9"/>
      <c r="CG355" s="9"/>
      <c r="CH355" s="9"/>
      <c r="CI355" s="9"/>
      <c r="CJ355" s="9"/>
      <c r="CK355" s="9"/>
      <c r="CL355" s="9"/>
      <c r="CM355" s="9"/>
      <c r="CN355" s="9"/>
      <c r="CO355" s="9"/>
      <c r="CP355" s="9"/>
      <c r="CQ355" s="9"/>
      <c r="CR355" s="9"/>
      <c r="CS355" s="9"/>
      <c r="CT355" s="9"/>
      <c r="CU355" s="9"/>
      <c r="CV355" s="9"/>
      <c r="CW355" s="9"/>
      <c r="CX355" s="9"/>
      <c r="CY355" s="9"/>
      <c r="CZ355" s="9"/>
      <c r="DA355" s="9"/>
      <c r="DB355" s="9"/>
      <c r="DC355" s="9"/>
      <c r="DD355" s="9"/>
      <c r="DE355" s="9"/>
      <c r="DF355" s="9"/>
      <c r="DG355" s="9"/>
      <c r="DH355" s="9"/>
      <c r="DI355" s="9"/>
      <c r="DJ355" s="9"/>
      <c r="DK355" s="9"/>
      <c r="DL355" s="9"/>
      <c r="DM355" s="9"/>
      <c r="DN355" s="9"/>
      <c r="DO355" s="9"/>
      <c r="DP355" s="9"/>
      <c r="DQ355" s="9"/>
      <c r="DR355" s="9"/>
      <c r="DS355" s="9"/>
      <c r="DT355" s="9"/>
      <c r="DU355" s="9"/>
      <c r="DV355" s="9"/>
      <c r="DW355" s="9"/>
      <c r="DX355" s="9"/>
      <c r="DY355" s="9"/>
      <c r="DZ355" s="9"/>
      <c r="EA355" s="9"/>
      <c r="EB355" s="9"/>
      <c r="EC355" s="9"/>
      <c r="ED355" s="9"/>
      <c r="EE355" s="9"/>
      <c r="EF355" s="9"/>
      <c r="EG355" s="9"/>
      <c r="EH355" s="9"/>
      <c r="EI355" s="9"/>
      <c r="EJ355" s="9"/>
      <c r="EK355" s="9"/>
      <c r="EL355" s="9"/>
      <c r="EM355" s="9"/>
      <c r="EN355" s="9"/>
      <c r="EO355" s="9"/>
      <c r="EP355" s="9"/>
      <c r="EQ355" s="9"/>
      <c r="ER355" s="9"/>
      <c r="ES355" s="9"/>
      <c r="ET355" s="9"/>
      <c r="EU355" s="9"/>
      <c r="EV355" s="9"/>
      <c r="EW355" s="9"/>
      <c r="EX355" s="9"/>
    </row>
    <row r="356" spans="1:154" x14ac:dyDescent="0.35">
      <c r="A356" s="63"/>
      <c r="B356" s="59"/>
      <c r="C356" s="59"/>
      <c r="D356" s="59"/>
      <c r="E356" s="59"/>
      <c r="F356" s="59"/>
      <c r="G356" s="66" t="s">
        <v>191</v>
      </c>
      <c r="H356" s="108"/>
      <c r="I356" s="108"/>
      <c r="J356" s="108">
        <f t="shared" si="116"/>
        <v>0</v>
      </c>
      <c r="K356" s="105"/>
      <c r="L356" s="108"/>
      <c r="M356" s="109">
        <v>0</v>
      </c>
      <c r="N356" s="108"/>
      <c r="O356" s="110">
        <f t="shared" si="119"/>
        <v>0</v>
      </c>
      <c r="P356" s="110">
        <f t="shared" si="106"/>
        <v>0</v>
      </c>
      <c r="Q356" s="107"/>
      <c r="R356" s="40"/>
      <c r="S356" s="40"/>
      <c r="T356" s="40"/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F356" s="40"/>
      <c r="AG356" s="40"/>
      <c r="AH356" s="40"/>
      <c r="AI356" s="40"/>
      <c r="AJ356" s="40"/>
      <c r="AK356" s="40"/>
      <c r="AL356" s="40"/>
      <c r="AM356" s="40"/>
      <c r="AN356" s="40"/>
      <c r="AO356" s="40"/>
      <c r="AP356" s="40"/>
      <c r="AQ356" s="40"/>
      <c r="AR356" s="40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  <c r="BO356" s="9"/>
      <c r="BP356" s="9"/>
      <c r="BQ356" s="9"/>
      <c r="BR356" s="9"/>
      <c r="BS356" s="9"/>
      <c r="BT356" s="9"/>
      <c r="BU356" s="9"/>
      <c r="BV356" s="9"/>
      <c r="BW356" s="9"/>
      <c r="BX356" s="9"/>
      <c r="BY356" s="9"/>
      <c r="BZ356" s="9"/>
      <c r="CA356" s="9"/>
      <c r="CB356" s="9"/>
      <c r="CC356" s="9"/>
      <c r="CD356" s="9"/>
      <c r="CE356" s="9"/>
      <c r="CF356" s="9"/>
      <c r="CG356" s="9"/>
      <c r="CH356" s="9"/>
      <c r="CI356" s="9"/>
      <c r="CJ356" s="9"/>
      <c r="CK356" s="9"/>
      <c r="CL356" s="9"/>
      <c r="CM356" s="9"/>
      <c r="CN356" s="9"/>
      <c r="CO356" s="9"/>
      <c r="CP356" s="9"/>
      <c r="CQ356" s="9"/>
      <c r="CR356" s="9"/>
      <c r="CS356" s="9"/>
      <c r="CT356" s="9"/>
      <c r="CU356" s="9"/>
      <c r="CV356" s="9"/>
      <c r="CW356" s="9"/>
      <c r="CX356" s="9"/>
      <c r="CY356" s="9"/>
      <c r="CZ356" s="9"/>
      <c r="DA356" s="9"/>
      <c r="DB356" s="9"/>
      <c r="DC356" s="9"/>
      <c r="DD356" s="9"/>
      <c r="DE356" s="9"/>
      <c r="DF356" s="9"/>
      <c r="DG356" s="9"/>
      <c r="DH356" s="9"/>
      <c r="DI356" s="9"/>
      <c r="DJ356" s="9"/>
      <c r="DK356" s="9"/>
      <c r="DL356" s="9"/>
      <c r="DM356" s="9"/>
      <c r="DN356" s="9"/>
      <c r="DO356" s="9"/>
      <c r="DP356" s="9"/>
      <c r="DQ356" s="9"/>
      <c r="DR356" s="9"/>
      <c r="DS356" s="9"/>
      <c r="DT356" s="9"/>
      <c r="DU356" s="9"/>
      <c r="DV356" s="9"/>
      <c r="DW356" s="9"/>
      <c r="DX356" s="9"/>
      <c r="DY356" s="9"/>
      <c r="DZ356" s="9"/>
      <c r="EA356" s="9"/>
      <c r="EB356" s="9"/>
      <c r="EC356" s="9"/>
      <c r="ED356" s="9"/>
      <c r="EE356" s="9"/>
      <c r="EF356" s="9"/>
      <c r="EG356" s="9"/>
      <c r="EH356" s="9"/>
      <c r="EI356" s="9"/>
      <c r="EJ356" s="9"/>
      <c r="EK356" s="9"/>
      <c r="EL356" s="9"/>
      <c r="EM356" s="9"/>
      <c r="EN356" s="9"/>
      <c r="EO356" s="9"/>
      <c r="EP356" s="9"/>
      <c r="EQ356" s="9"/>
      <c r="ER356" s="9"/>
      <c r="ES356" s="9"/>
      <c r="ET356" s="9"/>
      <c r="EU356" s="9"/>
      <c r="EV356" s="9"/>
      <c r="EW356" s="9"/>
      <c r="EX356" s="9"/>
    </row>
    <row r="357" spans="1:154" x14ac:dyDescent="0.35">
      <c r="A357" s="48"/>
      <c r="B357" s="49"/>
      <c r="C357" s="49"/>
      <c r="D357" s="49"/>
      <c r="E357" s="49" t="s">
        <v>30</v>
      </c>
      <c r="F357" s="49"/>
      <c r="G357" s="64" t="s">
        <v>100</v>
      </c>
      <c r="H357" s="152">
        <f>H358</f>
        <v>0</v>
      </c>
      <c r="I357" s="152">
        <f>I358</f>
        <v>0</v>
      </c>
      <c r="J357" s="108">
        <f t="shared" si="116"/>
        <v>0</v>
      </c>
      <c r="K357" s="105" t="e">
        <f t="shared" si="109"/>
        <v>#DIV/0!</v>
      </c>
      <c r="L357" s="152">
        <f>L358</f>
        <v>0</v>
      </c>
      <c r="M357" s="86">
        <v>0</v>
      </c>
      <c r="N357" s="152">
        <f>N358</f>
        <v>0</v>
      </c>
      <c r="O357" s="86">
        <f>O358</f>
        <v>0</v>
      </c>
      <c r="P357" s="86">
        <f t="shared" si="106"/>
        <v>0</v>
      </c>
      <c r="Q357" s="107" t="e">
        <f t="shared" si="107"/>
        <v>#DIV/0!</v>
      </c>
      <c r="R357" s="40"/>
      <c r="S357" s="40"/>
      <c r="T357" s="40"/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F357" s="40"/>
      <c r="AG357" s="40"/>
      <c r="AH357" s="40"/>
      <c r="AI357" s="40"/>
      <c r="AJ357" s="40"/>
      <c r="AK357" s="40"/>
      <c r="AL357" s="40"/>
      <c r="AM357" s="40"/>
      <c r="AN357" s="40"/>
      <c r="AO357" s="40"/>
      <c r="AP357" s="40"/>
      <c r="AQ357" s="40"/>
      <c r="AR357" s="40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  <c r="BO357" s="9"/>
      <c r="BP357" s="9"/>
      <c r="BQ357" s="9"/>
      <c r="BR357" s="9"/>
      <c r="BS357" s="9"/>
      <c r="BT357" s="9"/>
      <c r="BU357" s="9"/>
      <c r="BV357" s="9"/>
      <c r="BW357" s="9"/>
      <c r="BX357" s="9"/>
      <c r="BY357" s="9"/>
      <c r="BZ357" s="9"/>
      <c r="CA357" s="9"/>
      <c r="CB357" s="9"/>
      <c r="CC357" s="9"/>
      <c r="CD357" s="9"/>
      <c r="CE357" s="9"/>
      <c r="CF357" s="9"/>
      <c r="CG357" s="9"/>
      <c r="CH357" s="9"/>
      <c r="CI357" s="9"/>
      <c r="CJ357" s="9"/>
      <c r="CK357" s="9"/>
      <c r="CL357" s="9"/>
      <c r="CM357" s="9"/>
      <c r="CN357" s="9"/>
      <c r="CO357" s="9"/>
      <c r="CP357" s="9"/>
      <c r="CQ357" s="9"/>
      <c r="CR357" s="9"/>
      <c r="CS357" s="9"/>
      <c r="CT357" s="9"/>
      <c r="CU357" s="9"/>
      <c r="CV357" s="9"/>
      <c r="CW357" s="9"/>
      <c r="CX357" s="9"/>
      <c r="CY357" s="9"/>
      <c r="CZ357" s="9"/>
      <c r="DA357" s="9"/>
      <c r="DB357" s="9"/>
      <c r="DC357" s="9"/>
      <c r="DD357" s="9"/>
      <c r="DE357" s="9"/>
      <c r="DF357" s="9"/>
      <c r="DG357" s="9"/>
      <c r="DH357" s="9"/>
      <c r="DI357" s="9"/>
      <c r="DJ357" s="9"/>
      <c r="DK357" s="9"/>
      <c r="DL357" s="9"/>
      <c r="DM357" s="9"/>
      <c r="DN357" s="9"/>
      <c r="DO357" s="9"/>
      <c r="DP357" s="9"/>
      <c r="DQ357" s="9"/>
      <c r="DR357" s="9"/>
      <c r="DS357" s="9"/>
      <c r="DT357" s="9"/>
      <c r="DU357" s="9"/>
      <c r="DV357" s="9"/>
      <c r="DW357" s="9"/>
      <c r="DX357" s="9"/>
      <c r="DY357" s="9"/>
      <c r="DZ357" s="9"/>
      <c r="EA357" s="9"/>
      <c r="EB357" s="9"/>
      <c r="EC357" s="9"/>
      <c r="ED357" s="9"/>
      <c r="EE357" s="9"/>
      <c r="EF357" s="9"/>
      <c r="EG357" s="9"/>
      <c r="EH357" s="9"/>
      <c r="EI357" s="9"/>
      <c r="EJ357" s="9"/>
      <c r="EK357" s="9"/>
      <c r="EL357" s="9"/>
      <c r="EM357" s="9"/>
      <c r="EN357" s="9"/>
      <c r="EO357" s="9"/>
      <c r="EP357" s="9"/>
      <c r="EQ357" s="9"/>
      <c r="ER357" s="9"/>
      <c r="ES357" s="9"/>
      <c r="ET357" s="9"/>
      <c r="EU357" s="9"/>
      <c r="EV357" s="9"/>
      <c r="EW357" s="9"/>
      <c r="EX357" s="9"/>
    </row>
    <row r="358" spans="1:154" x14ac:dyDescent="0.35">
      <c r="A358" s="63"/>
      <c r="B358" s="59"/>
      <c r="C358" s="59"/>
      <c r="D358" s="59"/>
      <c r="E358" s="59"/>
      <c r="F358" s="59" t="s">
        <v>32</v>
      </c>
      <c r="G358" s="66" t="s">
        <v>192</v>
      </c>
      <c r="H358" s="108">
        <f>H359</f>
        <v>0</v>
      </c>
      <c r="I358" s="108">
        <f>I359</f>
        <v>0</v>
      </c>
      <c r="J358" s="108">
        <f t="shared" si="116"/>
        <v>0</v>
      </c>
      <c r="K358" s="105" t="e">
        <f t="shared" si="109"/>
        <v>#DIV/0!</v>
      </c>
      <c r="L358" s="108">
        <f>L359</f>
        <v>0</v>
      </c>
      <c r="M358" s="108">
        <v>0</v>
      </c>
      <c r="N358" s="108">
        <f>N359</f>
        <v>0</v>
      </c>
      <c r="O358" s="108">
        <f t="shared" ref="O358" si="120">O359</f>
        <v>0</v>
      </c>
      <c r="P358" s="108">
        <f t="shared" si="106"/>
        <v>0</v>
      </c>
      <c r="Q358" s="107" t="e">
        <f t="shared" si="107"/>
        <v>#DIV/0!</v>
      </c>
      <c r="R358" s="40"/>
      <c r="S358" s="40"/>
      <c r="T358" s="40"/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F358" s="40"/>
      <c r="AG358" s="40"/>
      <c r="AH358" s="40"/>
      <c r="AI358" s="40"/>
      <c r="AJ358" s="40"/>
      <c r="AK358" s="40"/>
      <c r="AL358" s="40"/>
      <c r="AM358" s="40"/>
      <c r="AN358" s="40"/>
      <c r="AO358" s="40"/>
      <c r="AP358" s="40"/>
      <c r="AQ358" s="40"/>
      <c r="AR358" s="40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  <c r="BO358" s="9"/>
      <c r="BP358" s="9"/>
      <c r="BQ358" s="9"/>
      <c r="BR358" s="9"/>
      <c r="BS358" s="9"/>
      <c r="BT358" s="9"/>
      <c r="BU358" s="9"/>
      <c r="BV358" s="9"/>
      <c r="BW358" s="9"/>
      <c r="BX358" s="9"/>
      <c r="BY358" s="9"/>
      <c r="BZ358" s="9"/>
      <c r="CA358" s="9"/>
      <c r="CB358" s="9"/>
      <c r="CC358" s="9"/>
      <c r="CD358" s="9"/>
      <c r="CE358" s="9"/>
      <c r="CF358" s="9"/>
      <c r="CG358" s="9"/>
      <c r="CH358" s="9"/>
      <c r="CI358" s="9"/>
      <c r="CJ358" s="9"/>
      <c r="CK358" s="9"/>
      <c r="CL358" s="9"/>
      <c r="CM358" s="9"/>
      <c r="CN358" s="9"/>
      <c r="CO358" s="9"/>
      <c r="CP358" s="9"/>
      <c r="CQ358" s="9"/>
      <c r="CR358" s="9"/>
      <c r="CS358" s="9"/>
      <c r="CT358" s="9"/>
      <c r="CU358" s="9"/>
      <c r="CV358" s="9"/>
      <c r="CW358" s="9"/>
      <c r="CX358" s="9"/>
      <c r="CY358" s="9"/>
      <c r="CZ358" s="9"/>
      <c r="DA358" s="9"/>
      <c r="DB358" s="9"/>
      <c r="DC358" s="9"/>
      <c r="DD358" s="9"/>
      <c r="DE358" s="9"/>
      <c r="DF358" s="9"/>
      <c r="DG358" s="9"/>
      <c r="DH358" s="9"/>
      <c r="DI358" s="9"/>
      <c r="DJ358" s="9"/>
      <c r="DK358" s="9"/>
      <c r="DL358" s="9"/>
      <c r="DM358" s="9"/>
      <c r="DN358" s="9"/>
      <c r="DO358" s="9"/>
      <c r="DP358" s="9"/>
      <c r="DQ358" s="9"/>
      <c r="DR358" s="9"/>
      <c r="DS358" s="9"/>
      <c r="DT358" s="9"/>
      <c r="DU358" s="9"/>
      <c r="DV358" s="9"/>
      <c r="DW358" s="9"/>
      <c r="DX358" s="9"/>
      <c r="DY358" s="9"/>
      <c r="DZ358" s="9"/>
      <c r="EA358" s="9"/>
      <c r="EB358" s="9"/>
      <c r="EC358" s="9"/>
      <c r="ED358" s="9"/>
      <c r="EE358" s="9"/>
      <c r="EF358" s="9"/>
      <c r="EG358" s="9"/>
      <c r="EH358" s="9"/>
      <c r="EI358" s="9"/>
      <c r="EJ358" s="9"/>
      <c r="EK358" s="9"/>
      <c r="EL358" s="9"/>
      <c r="EM358" s="9"/>
      <c r="EN358" s="9"/>
      <c r="EO358" s="9"/>
      <c r="EP358" s="9"/>
      <c r="EQ358" s="9"/>
      <c r="ER358" s="9"/>
      <c r="ES358" s="9"/>
      <c r="ET358" s="9"/>
      <c r="EU358" s="9"/>
      <c r="EV358" s="9"/>
      <c r="EW358" s="9"/>
      <c r="EX358" s="9"/>
    </row>
    <row r="359" spans="1:154" x14ac:dyDescent="0.35">
      <c r="A359" s="63"/>
      <c r="B359" s="59"/>
      <c r="C359" s="153"/>
      <c r="D359" s="59"/>
      <c r="E359" s="59"/>
      <c r="F359" s="112"/>
      <c r="G359" s="66" t="s">
        <v>193</v>
      </c>
      <c r="H359" s="108"/>
      <c r="I359" s="108"/>
      <c r="J359" s="108">
        <f t="shared" si="116"/>
        <v>0</v>
      </c>
      <c r="K359" s="105" t="e">
        <f t="shared" si="109"/>
        <v>#DIV/0!</v>
      </c>
      <c r="L359" s="108"/>
      <c r="M359" s="109">
        <v>0</v>
      </c>
      <c r="N359" s="108">
        <v>0</v>
      </c>
      <c r="O359" s="110">
        <f t="shared" ref="O359" si="121">M359+N359</f>
        <v>0</v>
      </c>
      <c r="P359" s="110">
        <f t="shared" si="106"/>
        <v>0</v>
      </c>
      <c r="Q359" s="107" t="e">
        <f t="shared" si="107"/>
        <v>#DIV/0!</v>
      </c>
      <c r="R359" s="40"/>
      <c r="S359" s="40"/>
      <c r="T359" s="40"/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F359" s="40"/>
      <c r="AG359" s="40"/>
      <c r="AH359" s="40"/>
      <c r="AI359" s="40"/>
      <c r="AJ359" s="40"/>
      <c r="AK359" s="40"/>
      <c r="AL359" s="40"/>
      <c r="AM359" s="40"/>
      <c r="AN359" s="40"/>
      <c r="AO359" s="40"/>
      <c r="AP359" s="40"/>
      <c r="AQ359" s="40"/>
      <c r="AR359" s="40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9"/>
      <c r="BO359" s="9"/>
      <c r="BP359" s="9"/>
      <c r="BQ359" s="9"/>
      <c r="BR359" s="9"/>
      <c r="BS359" s="9"/>
      <c r="BT359" s="9"/>
      <c r="BU359" s="9"/>
      <c r="BV359" s="9"/>
      <c r="BW359" s="9"/>
      <c r="BX359" s="9"/>
      <c r="BY359" s="9"/>
      <c r="BZ359" s="9"/>
      <c r="CA359" s="9"/>
      <c r="CB359" s="9"/>
      <c r="CC359" s="9"/>
      <c r="CD359" s="9"/>
      <c r="CE359" s="9"/>
      <c r="CF359" s="9"/>
      <c r="CG359" s="9"/>
      <c r="CH359" s="9"/>
      <c r="CI359" s="9"/>
      <c r="CJ359" s="9"/>
      <c r="CK359" s="9"/>
      <c r="CL359" s="9"/>
      <c r="CM359" s="9"/>
      <c r="CN359" s="9"/>
      <c r="CO359" s="9"/>
      <c r="CP359" s="9"/>
      <c r="CQ359" s="9"/>
      <c r="CR359" s="9"/>
      <c r="CS359" s="9"/>
      <c r="CT359" s="9"/>
      <c r="CU359" s="9"/>
      <c r="CV359" s="9"/>
      <c r="CW359" s="9"/>
      <c r="CX359" s="9"/>
      <c r="CY359" s="9"/>
      <c r="CZ359" s="9"/>
      <c r="DA359" s="9"/>
      <c r="DB359" s="9"/>
      <c r="DC359" s="9"/>
      <c r="DD359" s="9"/>
      <c r="DE359" s="9"/>
      <c r="DF359" s="9"/>
      <c r="DG359" s="9"/>
      <c r="DH359" s="9"/>
      <c r="DI359" s="9"/>
      <c r="DJ359" s="9"/>
      <c r="DK359" s="9"/>
      <c r="DL359" s="9"/>
      <c r="DM359" s="9"/>
      <c r="DN359" s="9"/>
      <c r="DO359" s="9"/>
      <c r="DP359" s="9"/>
      <c r="DQ359" s="9"/>
      <c r="DR359" s="9"/>
      <c r="DS359" s="9"/>
      <c r="DT359" s="9"/>
      <c r="DU359" s="9"/>
      <c r="DV359" s="9"/>
      <c r="DW359" s="9"/>
      <c r="DX359" s="9"/>
      <c r="DY359" s="9"/>
      <c r="DZ359" s="9"/>
      <c r="EA359" s="9"/>
      <c r="EB359" s="9"/>
      <c r="EC359" s="9"/>
      <c r="ED359" s="9"/>
      <c r="EE359" s="9"/>
      <c r="EF359" s="9"/>
      <c r="EG359" s="9"/>
      <c r="EH359" s="9"/>
      <c r="EI359" s="9"/>
      <c r="EJ359" s="9"/>
      <c r="EK359" s="9"/>
      <c r="EL359" s="9"/>
      <c r="EM359" s="9"/>
      <c r="EN359" s="9"/>
      <c r="EO359" s="9"/>
      <c r="EP359" s="9"/>
      <c r="EQ359" s="9"/>
      <c r="ER359" s="9"/>
      <c r="ES359" s="9"/>
      <c r="ET359" s="9"/>
      <c r="EU359" s="9"/>
      <c r="EV359" s="9"/>
      <c r="EW359" s="9"/>
      <c r="EX359" s="9"/>
    </row>
    <row r="360" spans="1:154" ht="90" x14ac:dyDescent="0.35">
      <c r="A360" s="63"/>
      <c r="B360" s="59"/>
      <c r="C360" s="153"/>
      <c r="D360" s="59"/>
      <c r="E360" s="142" t="s">
        <v>103</v>
      </c>
      <c r="F360" s="154"/>
      <c r="G360" s="142" t="s">
        <v>422</v>
      </c>
      <c r="H360" s="108"/>
      <c r="I360" s="108"/>
      <c r="J360" s="108"/>
      <c r="K360" s="105"/>
      <c r="L360" s="108"/>
      <c r="M360" s="141"/>
      <c r="N360" s="108"/>
      <c r="O360" s="110"/>
      <c r="P360" s="110"/>
      <c r="Q360" s="107"/>
      <c r="R360" s="40"/>
      <c r="S360" s="40"/>
      <c r="T360" s="40"/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F360" s="40"/>
      <c r="AG360" s="40"/>
      <c r="AH360" s="40"/>
      <c r="AI360" s="40"/>
      <c r="AJ360" s="40"/>
      <c r="AK360" s="40"/>
      <c r="AL360" s="40"/>
      <c r="AM360" s="40"/>
      <c r="AN360" s="40"/>
      <c r="AO360" s="40"/>
      <c r="AP360" s="40"/>
      <c r="AQ360" s="40"/>
      <c r="AR360" s="40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  <c r="BO360" s="9"/>
      <c r="BP360" s="9"/>
      <c r="BQ360" s="9"/>
      <c r="BR360" s="9"/>
      <c r="BS360" s="9"/>
      <c r="BT360" s="9"/>
      <c r="BU360" s="9"/>
      <c r="BV360" s="9"/>
      <c r="BW360" s="9"/>
      <c r="BX360" s="9"/>
      <c r="BY360" s="9"/>
      <c r="BZ360" s="9"/>
      <c r="CA360" s="9"/>
      <c r="CB360" s="9"/>
      <c r="CC360" s="9"/>
      <c r="CD360" s="9"/>
      <c r="CE360" s="9"/>
      <c r="CF360" s="9"/>
      <c r="CG360" s="9"/>
      <c r="CH360" s="9"/>
      <c r="CI360" s="9"/>
      <c r="CJ360" s="9"/>
      <c r="CK360" s="9"/>
      <c r="CL360" s="9"/>
      <c r="CM360" s="9"/>
      <c r="CN360" s="9"/>
      <c r="CO360" s="9"/>
      <c r="CP360" s="9"/>
      <c r="CQ360" s="9"/>
      <c r="CR360" s="9"/>
      <c r="CS360" s="9"/>
      <c r="CT360" s="9"/>
      <c r="CU360" s="9"/>
      <c r="CV360" s="9"/>
      <c r="CW360" s="9"/>
      <c r="CX360" s="9"/>
      <c r="CY360" s="9"/>
      <c r="CZ360" s="9"/>
      <c r="DA360" s="9"/>
      <c r="DB360" s="9"/>
      <c r="DC360" s="9"/>
      <c r="DD360" s="9"/>
      <c r="DE360" s="9"/>
      <c r="DF360" s="9"/>
      <c r="DG360" s="9"/>
      <c r="DH360" s="9"/>
      <c r="DI360" s="9"/>
      <c r="DJ360" s="9"/>
      <c r="DK360" s="9"/>
      <c r="DL360" s="9"/>
      <c r="DM360" s="9"/>
      <c r="DN360" s="9"/>
      <c r="DO360" s="9"/>
      <c r="DP360" s="9"/>
      <c r="DQ360" s="9"/>
      <c r="DR360" s="9"/>
      <c r="DS360" s="9"/>
      <c r="DT360" s="9"/>
      <c r="DU360" s="9"/>
      <c r="DV360" s="9"/>
      <c r="DW360" s="9"/>
      <c r="DX360" s="9"/>
      <c r="DY360" s="9"/>
      <c r="DZ360" s="9"/>
      <c r="EA360" s="9"/>
      <c r="EB360" s="9"/>
      <c r="EC360" s="9"/>
      <c r="ED360" s="9"/>
      <c r="EE360" s="9"/>
      <c r="EF360" s="9"/>
      <c r="EG360" s="9"/>
      <c r="EH360" s="9"/>
      <c r="EI360" s="9"/>
      <c r="EJ360" s="9"/>
      <c r="EK360" s="9"/>
      <c r="EL360" s="9"/>
      <c r="EM360" s="9"/>
      <c r="EN360" s="9"/>
      <c r="EO360" s="9"/>
      <c r="EP360" s="9"/>
      <c r="EQ360" s="9"/>
      <c r="ER360" s="9"/>
      <c r="ES360" s="9"/>
      <c r="ET360" s="9"/>
      <c r="EU360" s="9"/>
      <c r="EV360" s="9"/>
      <c r="EW360" s="9"/>
      <c r="EX360" s="9"/>
    </row>
    <row r="361" spans="1:154" ht="67.5" x14ac:dyDescent="0.35">
      <c r="A361" s="63"/>
      <c r="B361" s="59"/>
      <c r="C361" s="153"/>
      <c r="D361" s="59"/>
      <c r="E361" s="142" t="s">
        <v>104</v>
      </c>
      <c r="F361" s="154"/>
      <c r="G361" s="142" t="s">
        <v>423</v>
      </c>
      <c r="H361" s="108"/>
      <c r="I361" s="108"/>
      <c r="J361" s="108"/>
      <c r="K361" s="105"/>
      <c r="L361" s="108"/>
      <c r="M361" s="141"/>
      <c r="N361" s="108"/>
      <c r="O361" s="110"/>
      <c r="P361" s="110"/>
      <c r="Q361" s="107"/>
      <c r="R361" s="40"/>
      <c r="S361" s="40"/>
      <c r="T361" s="40"/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F361" s="40"/>
      <c r="AG361" s="40"/>
      <c r="AH361" s="40"/>
      <c r="AI361" s="40"/>
      <c r="AJ361" s="40"/>
      <c r="AK361" s="40"/>
      <c r="AL361" s="40"/>
      <c r="AM361" s="40"/>
      <c r="AN361" s="40"/>
      <c r="AO361" s="40"/>
      <c r="AP361" s="40"/>
      <c r="AQ361" s="40"/>
      <c r="AR361" s="40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  <c r="BJ361" s="9"/>
      <c r="BK361" s="9"/>
      <c r="BL361" s="9"/>
      <c r="BM361" s="9"/>
      <c r="BN361" s="9"/>
      <c r="BO361" s="9"/>
      <c r="BP361" s="9"/>
      <c r="BQ361" s="9"/>
      <c r="BR361" s="9"/>
      <c r="BS361" s="9"/>
      <c r="BT361" s="9"/>
      <c r="BU361" s="9"/>
      <c r="BV361" s="9"/>
      <c r="BW361" s="9"/>
      <c r="BX361" s="9"/>
      <c r="BY361" s="9"/>
      <c r="BZ361" s="9"/>
      <c r="CA361" s="9"/>
      <c r="CB361" s="9"/>
      <c r="CC361" s="9"/>
      <c r="CD361" s="9"/>
      <c r="CE361" s="9"/>
      <c r="CF361" s="9"/>
      <c r="CG361" s="9"/>
      <c r="CH361" s="9"/>
      <c r="CI361" s="9"/>
      <c r="CJ361" s="9"/>
      <c r="CK361" s="9"/>
      <c r="CL361" s="9"/>
      <c r="CM361" s="9"/>
      <c r="CN361" s="9"/>
      <c r="CO361" s="9"/>
      <c r="CP361" s="9"/>
      <c r="CQ361" s="9"/>
      <c r="CR361" s="9"/>
      <c r="CS361" s="9"/>
      <c r="CT361" s="9"/>
      <c r="CU361" s="9"/>
      <c r="CV361" s="9"/>
      <c r="CW361" s="9"/>
      <c r="CX361" s="9"/>
      <c r="CY361" s="9"/>
      <c r="CZ361" s="9"/>
      <c r="DA361" s="9"/>
      <c r="DB361" s="9"/>
      <c r="DC361" s="9"/>
      <c r="DD361" s="9"/>
      <c r="DE361" s="9"/>
      <c r="DF361" s="9"/>
      <c r="DG361" s="9"/>
      <c r="DH361" s="9"/>
      <c r="DI361" s="9"/>
      <c r="DJ361" s="9"/>
      <c r="DK361" s="9"/>
      <c r="DL361" s="9"/>
      <c r="DM361" s="9"/>
      <c r="DN361" s="9"/>
      <c r="DO361" s="9"/>
      <c r="DP361" s="9"/>
      <c r="DQ361" s="9"/>
      <c r="DR361" s="9"/>
      <c r="DS361" s="9"/>
      <c r="DT361" s="9"/>
      <c r="DU361" s="9"/>
      <c r="DV361" s="9"/>
      <c r="DW361" s="9"/>
      <c r="DX361" s="9"/>
      <c r="DY361" s="9"/>
      <c r="DZ361" s="9"/>
      <c r="EA361" s="9"/>
      <c r="EB361" s="9"/>
      <c r="EC361" s="9"/>
      <c r="ED361" s="9"/>
      <c r="EE361" s="9"/>
      <c r="EF361" s="9"/>
      <c r="EG361" s="9"/>
      <c r="EH361" s="9"/>
      <c r="EI361" s="9"/>
      <c r="EJ361" s="9"/>
      <c r="EK361" s="9"/>
      <c r="EL361" s="9"/>
      <c r="EM361" s="9"/>
      <c r="EN361" s="9"/>
      <c r="EO361" s="9"/>
      <c r="EP361" s="9"/>
      <c r="EQ361" s="9"/>
      <c r="ER361" s="9"/>
      <c r="ES361" s="9"/>
      <c r="ET361" s="9"/>
      <c r="EU361" s="9"/>
      <c r="EV361" s="9"/>
      <c r="EW361" s="9"/>
      <c r="EX361" s="9"/>
    </row>
    <row r="362" spans="1:154" x14ac:dyDescent="0.35">
      <c r="A362" s="63"/>
      <c r="B362" s="59"/>
      <c r="C362" s="59"/>
      <c r="D362" s="49">
        <v>59</v>
      </c>
      <c r="E362" s="59"/>
      <c r="F362" s="59"/>
      <c r="G362" s="103" t="s">
        <v>80</v>
      </c>
      <c r="H362" s="108">
        <f>+H363+H364</f>
        <v>0</v>
      </c>
      <c r="I362" s="108">
        <f>+I363+I364</f>
        <v>0</v>
      </c>
      <c r="J362" s="108">
        <f t="shared" si="116"/>
        <v>0</v>
      </c>
      <c r="K362" s="105" t="e">
        <f t="shared" si="109"/>
        <v>#DIV/0!</v>
      </c>
      <c r="L362" s="108">
        <f>+L363+L364</f>
        <v>0</v>
      </c>
      <c r="M362" s="108">
        <v>0</v>
      </c>
      <c r="N362" s="108">
        <f>+N363+N364</f>
        <v>0</v>
      </c>
      <c r="O362" s="110">
        <f>+O363+O364</f>
        <v>0</v>
      </c>
      <c r="P362" s="110">
        <f t="shared" ref="P362:P433" si="122">L362-O362</f>
        <v>0</v>
      </c>
      <c r="Q362" s="107" t="e">
        <f t="shared" si="107"/>
        <v>#DIV/0!</v>
      </c>
      <c r="R362" s="40"/>
      <c r="S362" s="40"/>
      <c r="T362" s="40"/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F362" s="40"/>
      <c r="AG362" s="40"/>
      <c r="AH362" s="40"/>
      <c r="AI362" s="40"/>
      <c r="AJ362" s="40"/>
      <c r="AK362" s="40"/>
      <c r="AL362" s="40"/>
      <c r="AM362" s="40"/>
      <c r="AN362" s="40"/>
      <c r="AO362" s="40"/>
      <c r="AP362" s="40"/>
      <c r="AQ362" s="40"/>
      <c r="AR362" s="40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  <c r="BL362" s="9"/>
      <c r="BM362" s="9"/>
      <c r="BN362" s="9"/>
      <c r="BO362" s="9"/>
      <c r="BP362" s="9"/>
      <c r="BQ362" s="9"/>
      <c r="BR362" s="9"/>
      <c r="BS362" s="9"/>
      <c r="BT362" s="9"/>
      <c r="BU362" s="9"/>
      <c r="BV362" s="9"/>
      <c r="BW362" s="9"/>
      <c r="BX362" s="9"/>
      <c r="BY362" s="9"/>
      <c r="BZ362" s="9"/>
      <c r="CA362" s="9"/>
      <c r="CB362" s="9"/>
      <c r="CC362" s="9"/>
      <c r="CD362" s="9"/>
      <c r="CE362" s="9"/>
      <c r="CF362" s="9"/>
      <c r="CG362" s="9"/>
      <c r="CH362" s="9"/>
      <c r="CI362" s="9"/>
      <c r="CJ362" s="9"/>
      <c r="CK362" s="9"/>
      <c r="CL362" s="9"/>
      <c r="CM362" s="9"/>
      <c r="CN362" s="9"/>
      <c r="CO362" s="9"/>
      <c r="CP362" s="9"/>
      <c r="CQ362" s="9"/>
      <c r="CR362" s="9"/>
      <c r="CS362" s="9"/>
      <c r="CT362" s="9"/>
      <c r="CU362" s="9"/>
      <c r="CV362" s="9"/>
      <c r="CW362" s="9"/>
      <c r="CX362" s="9"/>
      <c r="CY362" s="9"/>
      <c r="CZ362" s="9"/>
      <c r="DA362" s="9"/>
      <c r="DB362" s="9"/>
      <c r="DC362" s="9"/>
      <c r="DD362" s="9"/>
      <c r="DE362" s="9"/>
      <c r="DF362" s="9"/>
      <c r="DG362" s="9"/>
      <c r="DH362" s="9"/>
      <c r="DI362" s="9"/>
      <c r="DJ362" s="9"/>
      <c r="DK362" s="9"/>
      <c r="DL362" s="9"/>
      <c r="DM362" s="9"/>
      <c r="DN362" s="9"/>
      <c r="DO362" s="9"/>
      <c r="DP362" s="9"/>
      <c r="DQ362" s="9"/>
      <c r="DR362" s="9"/>
      <c r="DS362" s="9"/>
      <c r="DT362" s="9"/>
      <c r="DU362" s="9"/>
      <c r="DV362" s="9"/>
      <c r="DW362" s="9"/>
      <c r="DX362" s="9"/>
      <c r="DY362" s="9"/>
      <c r="DZ362" s="9"/>
      <c r="EA362" s="9"/>
      <c r="EB362" s="9"/>
      <c r="EC362" s="9"/>
      <c r="ED362" s="9"/>
      <c r="EE362" s="9"/>
      <c r="EF362" s="9"/>
      <c r="EG362" s="9"/>
      <c r="EH362" s="9"/>
      <c r="EI362" s="9"/>
      <c r="EJ362" s="9"/>
      <c r="EK362" s="9"/>
      <c r="EL362" s="9"/>
      <c r="EM362" s="9"/>
      <c r="EN362" s="9"/>
      <c r="EO362" s="9"/>
      <c r="EP362" s="9"/>
      <c r="EQ362" s="9"/>
      <c r="ER362" s="9"/>
      <c r="ES362" s="9"/>
      <c r="ET362" s="9"/>
      <c r="EU362" s="9"/>
      <c r="EV362" s="9"/>
      <c r="EW362" s="9"/>
      <c r="EX362" s="9"/>
    </row>
    <row r="363" spans="1:154" x14ac:dyDescent="0.35">
      <c r="A363" s="63"/>
      <c r="B363" s="59"/>
      <c r="C363" s="59"/>
      <c r="D363" s="59"/>
      <c r="E363" s="59">
        <v>17</v>
      </c>
      <c r="F363" s="59"/>
      <c r="G363" s="66" t="s">
        <v>194</v>
      </c>
      <c r="H363" s="108"/>
      <c r="I363" s="108">
        <v>0</v>
      </c>
      <c r="J363" s="108">
        <f t="shared" si="116"/>
        <v>0</v>
      </c>
      <c r="K363" s="105" t="e">
        <f t="shared" si="109"/>
        <v>#DIV/0!</v>
      </c>
      <c r="L363" s="108">
        <v>0</v>
      </c>
      <c r="M363" s="109">
        <v>0</v>
      </c>
      <c r="N363" s="108"/>
      <c r="O363" s="110">
        <f t="shared" ref="O363:O364" si="123">M363+N363</f>
        <v>0</v>
      </c>
      <c r="P363" s="110">
        <f t="shared" si="122"/>
        <v>0</v>
      </c>
      <c r="Q363" s="107" t="e">
        <f t="shared" ref="Q363:Q420" si="124">ROUND(O363/L363*100,2)</f>
        <v>#DIV/0!</v>
      </c>
      <c r="R363" s="40"/>
      <c r="S363" s="40"/>
      <c r="T363" s="40"/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F363" s="40"/>
      <c r="AG363" s="40"/>
      <c r="AH363" s="40"/>
      <c r="AI363" s="40"/>
      <c r="AJ363" s="40"/>
      <c r="AK363" s="40"/>
      <c r="AL363" s="40"/>
      <c r="AM363" s="40"/>
      <c r="AN363" s="40"/>
      <c r="AO363" s="40"/>
      <c r="AP363" s="40"/>
      <c r="AQ363" s="40"/>
      <c r="AR363" s="40"/>
      <c r="AS363" s="9"/>
      <c r="AT363" s="9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  <c r="BJ363" s="9"/>
      <c r="BK363" s="9"/>
      <c r="BL363" s="9"/>
      <c r="BM363" s="9"/>
      <c r="BN363" s="9"/>
      <c r="BO363" s="9"/>
      <c r="BP363" s="9"/>
      <c r="BQ363" s="9"/>
      <c r="BR363" s="9"/>
      <c r="BS363" s="9"/>
      <c r="BT363" s="9"/>
      <c r="BU363" s="9"/>
      <c r="BV363" s="9"/>
      <c r="BW363" s="9"/>
      <c r="BX363" s="9"/>
      <c r="BY363" s="9"/>
      <c r="BZ363" s="9"/>
      <c r="CA363" s="9"/>
      <c r="CB363" s="9"/>
      <c r="CC363" s="9"/>
      <c r="CD363" s="9"/>
      <c r="CE363" s="9"/>
      <c r="CF363" s="9"/>
      <c r="CG363" s="9"/>
      <c r="CH363" s="9"/>
      <c r="CI363" s="9"/>
      <c r="CJ363" s="9"/>
      <c r="CK363" s="9"/>
      <c r="CL363" s="9"/>
      <c r="CM363" s="9"/>
      <c r="CN363" s="9"/>
      <c r="CO363" s="9"/>
      <c r="CP363" s="9"/>
      <c r="CQ363" s="9"/>
      <c r="CR363" s="9"/>
      <c r="CS363" s="9"/>
      <c r="CT363" s="9"/>
      <c r="CU363" s="9"/>
      <c r="CV363" s="9"/>
      <c r="CW363" s="9"/>
      <c r="CX363" s="9"/>
      <c r="CY363" s="9"/>
      <c r="CZ363" s="9"/>
      <c r="DA363" s="9"/>
      <c r="DB363" s="9"/>
      <c r="DC363" s="9"/>
      <c r="DD363" s="9"/>
      <c r="DE363" s="9"/>
      <c r="DF363" s="9"/>
      <c r="DG363" s="9"/>
      <c r="DH363" s="9"/>
      <c r="DI363" s="9"/>
      <c r="DJ363" s="9"/>
      <c r="DK363" s="9"/>
      <c r="DL363" s="9"/>
      <c r="DM363" s="9"/>
      <c r="DN363" s="9"/>
      <c r="DO363" s="9"/>
      <c r="DP363" s="9"/>
      <c r="DQ363" s="9"/>
      <c r="DR363" s="9"/>
      <c r="DS363" s="9"/>
      <c r="DT363" s="9"/>
      <c r="DU363" s="9"/>
      <c r="DV363" s="9"/>
      <c r="DW363" s="9"/>
      <c r="DX363" s="9"/>
      <c r="DY363" s="9"/>
      <c r="DZ363" s="9"/>
      <c r="EA363" s="9"/>
      <c r="EB363" s="9"/>
      <c r="EC363" s="9"/>
      <c r="ED363" s="9"/>
      <c r="EE363" s="9"/>
      <c r="EF363" s="9"/>
      <c r="EG363" s="9"/>
      <c r="EH363" s="9"/>
      <c r="EI363" s="9"/>
      <c r="EJ363" s="9"/>
      <c r="EK363" s="9"/>
      <c r="EL363" s="9"/>
      <c r="EM363" s="9"/>
      <c r="EN363" s="9"/>
      <c r="EO363" s="9"/>
      <c r="EP363" s="9"/>
      <c r="EQ363" s="9"/>
      <c r="ER363" s="9"/>
      <c r="ES363" s="9"/>
      <c r="ET363" s="9"/>
      <c r="EU363" s="9"/>
      <c r="EV363" s="9"/>
      <c r="EW363" s="9"/>
      <c r="EX363" s="9"/>
    </row>
    <row r="364" spans="1:154" ht="45" x14ac:dyDescent="0.35">
      <c r="A364" s="63"/>
      <c r="B364" s="59"/>
      <c r="C364" s="59"/>
      <c r="D364" s="59"/>
      <c r="E364" s="155">
        <v>40</v>
      </c>
      <c r="F364" s="155"/>
      <c r="G364" s="156" t="s">
        <v>261</v>
      </c>
      <c r="H364" s="108"/>
      <c r="I364" s="108"/>
      <c r="J364" s="108">
        <f t="shared" si="116"/>
        <v>0</v>
      </c>
      <c r="K364" s="105" t="e">
        <f t="shared" si="109"/>
        <v>#DIV/0!</v>
      </c>
      <c r="L364" s="108"/>
      <c r="M364" s="109">
        <v>0</v>
      </c>
      <c r="N364" s="108"/>
      <c r="O364" s="110">
        <f t="shared" si="123"/>
        <v>0</v>
      </c>
      <c r="P364" s="110">
        <f t="shared" si="122"/>
        <v>0</v>
      </c>
      <c r="Q364" s="107" t="e">
        <f t="shared" si="124"/>
        <v>#DIV/0!</v>
      </c>
      <c r="R364" s="40"/>
      <c r="S364" s="40"/>
      <c r="T364" s="40"/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F364" s="40"/>
      <c r="AG364" s="40"/>
      <c r="AH364" s="40"/>
      <c r="AI364" s="40"/>
      <c r="AJ364" s="40"/>
      <c r="AK364" s="40"/>
      <c r="AL364" s="40"/>
      <c r="AM364" s="40"/>
      <c r="AN364" s="40"/>
      <c r="AO364" s="40"/>
      <c r="AP364" s="40"/>
      <c r="AQ364" s="40"/>
      <c r="AR364" s="40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  <c r="BL364" s="9"/>
      <c r="BM364" s="9"/>
      <c r="BN364" s="9"/>
      <c r="BO364" s="9"/>
      <c r="BP364" s="9"/>
      <c r="BQ364" s="9"/>
      <c r="BR364" s="9"/>
      <c r="BS364" s="9"/>
      <c r="BT364" s="9"/>
      <c r="BU364" s="9"/>
      <c r="BV364" s="9"/>
      <c r="BW364" s="9"/>
      <c r="BX364" s="9"/>
      <c r="BY364" s="9"/>
      <c r="BZ364" s="9"/>
      <c r="CA364" s="9"/>
      <c r="CB364" s="9"/>
      <c r="CC364" s="9"/>
      <c r="CD364" s="9"/>
      <c r="CE364" s="9"/>
      <c r="CF364" s="9"/>
      <c r="CG364" s="9"/>
      <c r="CH364" s="9"/>
      <c r="CI364" s="9"/>
      <c r="CJ364" s="9"/>
      <c r="CK364" s="9"/>
      <c r="CL364" s="9"/>
      <c r="CM364" s="9"/>
      <c r="CN364" s="9"/>
      <c r="CO364" s="9"/>
      <c r="CP364" s="9"/>
      <c r="CQ364" s="9"/>
      <c r="CR364" s="9"/>
      <c r="CS364" s="9"/>
      <c r="CT364" s="9"/>
      <c r="CU364" s="9"/>
      <c r="CV364" s="9"/>
      <c r="CW364" s="9"/>
      <c r="CX364" s="9"/>
      <c r="CY364" s="9"/>
      <c r="CZ364" s="9"/>
      <c r="DA364" s="9"/>
      <c r="DB364" s="9"/>
      <c r="DC364" s="9"/>
      <c r="DD364" s="9"/>
      <c r="DE364" s="9"/>
      <c r="DF364" s="9"/>
      <c r="DG364" s="9"/>
      <c r="DH364" s="9"/>
      <c r="DI364" s="9"/>
      <c r="DJ364" s="9"/>
      <c r="DK364" s="9"/>
      <c r="DL364" s="9"/>
      <c r="DM364" s="9"/>
      <c r="DN364" s="9"/>
      <c r="DO364" s="9"/>
      <c r="DP364" s="9"/>
      <c r="DQ364" s="9"/>
      <c r="DR364" s="9"/>
      <c r="DS364" s="9"/>
      <c r="DT364" s="9"/>
      <c r="DU364" s="9"/>
      <c r="DV364" s="9"/>
      <c r="DW364" s="9"/>
      <c r="DX364" s="9"/>
      <c r="DY364" s="9"/>
      <c r="DZ364" s="9"/>
      <c r="EA364" s="9"/>
      <c r="EB364" s="9"/>
      <c r="EC364" s="9"/>
      <c r="ED364" s="9"/>
      <c r="EE364" s="9"/>
      <c r="EF364" s="9"/>
      <c r="EG364" s="9"/>
      <c r="EH364" s="9"/>
      <c r="EI364" s="9"/>
      <c r="EJ364" s="9"/>
      <c r="EK364" s="9"/>
      <c r="EL364" s="9"/>
      <c r="EM364" s="9"/>
      <c r="EN364" s="9"/>
      <c r="EO364" s="9"/>
      <c r="EP364" s="9"/>
      <c r="EQ364" s="9"/>
      <c r="ER364" s="9"/>
      <c r="ES364" s="9"/>
      <c r="ET364" s="9"/>
      <c r="EU364" s="9"/>
      <c r="EV364" s="9"/>
      <c r="EW364" s="9"/>
      <c r="EX364" s="9"/>
    </row>
    <row r="365" spans="1:154" x14ac:dyDescent="0.35">
      <c r="A365" s="48"/>
      <c r="B365" s="49"/>
      <c r="C365" s="49"/>
      <c r="D365" s="49" t="s">
        <v>105</v>
      </c>
      <c r="E365" s="49"/>
      <c r="F365" s="49"/>
      <c r="G365" s="103" t="s">
        <v>83</v>
      </c>
      <c r="H365" s="104">
        <f>H366</f>
        <v>0</v>
      </c>
      <c r="I365" s="104">
        <f>I366</f>
        <v>0</v>
      </c>
      <c r="J365" s="108">
        <f t="shared" si="116"/>
        <v>0</v>
      </c>
      <c r="K365" s="105" t="e">
        <f t="shared" si="109"/>
        <v>#DIV/0!</v>
      </c>
      <c r="L365" s="104">
        <f>L366</f>
        <v>0</v>
      </c>
      <c r="M365" s="86">
        <v>0</v>
      </c>
      <c r="N365" s="104">
        <f>N366</f>
        <v>0</v>
      </c>
      <c r="O365" s="106">
        <f>O366</f>
        <v>0</v>
      </c>
      <c r="P365" s="106">
        <f t="shared" si="122"/>
        <v>0</v>
      </c>
      <c r="Q365" s="107" t="e">
        <f t="shared" si="124"/>
        <v>#DIV/0!</v>
      </c>
      <c r="R365" s="40"/>
      <c r="S365" s="40"/>
      <c r="T365" s="40"/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F365" s="40"/>
      <c r="AG365" s="40"/>
      <c r="AH365" s="40"/>
      <c r="AI365" s="40"/>
      <c r="AJ365" s="40"/>
      <c r="AK365" s="40"/>
      <c r="AL365" s="40"/>
      <c r="AM365" s="40"/>
      <c r="AN365" s="40"/>
      <c r="AO365" s="40"/>
      <c r="AP365" s="40"/>
      <c r="AQ365" s="40"/>
      <c r="AR365" s="40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  <c r="BL365" s="9"/>
      <c r="BM365" s="9"/>
      <c r="BN365" s="9"/>
      <c r="BO365" s="9"/>
      <c r="BP365" s="9"/>
      <c r="BQ365" s="9"/>
      <c r="BR365" s="9"/>
      <c r="BS365" s="9"/>
      <c r="BT365" s="9"/>
      <c r="BU365" s="9"/>
      <c r="BV365" s="9"/>
      <c r="BW365" s="9"/>
      <c r="BX365" s="9"/>
      <c r="BY365" s="9"/>
      <c r="BZ365" s="9"/>
      <c r="CA365" s="9"/>
      <c r="CB365" s="9"/>
      <c r="CC365" s="9"/>
      <c r="CD365" s="9"/>
      <c r="CE365" s="9"/>
      <c r="CF365" s="9"/>
      <c r="CG365" s="9"/>
      <c r="CH365" s="9"/>
      <c r="CI365" s="9"/>
      <c r="CJ365" s="9"/>
      <c r="CK365" s="9"/>
      <c r="CL365" s="9"/>
      <c r="CM365" s="9"/>
      <c r="CN365" s="9"/>
      <c r="CO365" s="9"/>
      <c r="CP365" s="9"/>
      <c r="CQ365" s="9"/>
      <c r="CR365" s="9"/>
      <c r="CS365" s="9"/>
      <c r="CT365" s="9"/>
      <c r="CU365" s="9"/>
      <c r="CV365" s="9"/>
      <c r="CW365" s="9"/>
      <c r="CX365" s="9"/>
      <c r="CY365" s="9"/>
      <c r="CZ365" s="9"/>
      <c r="DA365" s="9"/>
      <c r="DB365" s="9"/>
      <c r="DC365" s="9"/>
      <c r="DD365" s="9"/>
      <c r="DE365" s="9"/>
      <c r="DF365" s="9"/>
      <c r="DG365" s="9"/>
      <c r="DH365" s="9"/>
      <c r="DI365" s="9"/>
      <c r="DJ365" s="9"/>
      <c r="DK365" s="9"/>
      <c r="DL365" s="9"/>
      <c r="DM365" s="9"/>
      <c r="DN365" s="9"/>
      <c r="DO365" s="9"/>
      <c r="DP365" s="9"/>
      <c r="DQ365" s="9"/>
      <c r="DR365" s="9"/>
      <c r="DS365" s="9"/>
      <c r="DT365" s="9"/>
      <c r="DU365" s="9"/>
      <c r="DV365" s="9"/>
      <c r="DW365" s="9"/>
      <c r="DX365" s="9"/>
      <c r="DY365" s="9"/>
      <c r="DZ365" s="9"/>
      <c r="EA365" s="9"/>
      <c r="EB365" s="9"/>
      <c r="EC365" s="9"/>
      <c r="ED365" s="9"/>
      <c r="EE365" s="9"/>
      <c r="EF365" s="9"/>
      <c r="EG365" s="9"/>
      <c r="EH365" s="9"/>
      <c r="EI365" s="9"/>
      <c r="EJ365" s="9"/>
      <c r="EK365" s="9"/>
      <c r="EL365" s="9"/>
      <c r="EM365" s="9"/>
      <c r="EN365" s="9"/>
      <c r="EO365" s="9"/>
      <c r="EP365" s="9"/>
      <c r="EQ365" s="9"/>
      <c r="ER365" s="9"/>
      <c r="ES365" s="9"/>
      <c r="ET365" s="9"/>
      <c r="EU365" s="9"/>
      <c r="EV365" s="9"/>
      <c r="EW365" s="9"/>
      <c r="EX365" s="9"/>
    </row>
    <row r="366" spans="1:154" x14ac:dyDescent="0.35">
      <c r="A366" s="48"/>
      <c r="B366" s="49"/>
      <c r="C366" s="49"/>
      <c r="D366" s="49">
        <v>71</v>
      </c>
      <c r="E366" s="49"/>
      <c r="F366" s="49"/>
      <c r="G366" s="103" t="s">
        <v>342</v>
      </c>
      <c r="H366" s="104">
        <f>H367+H372</f>
        <v>0</v>
      </c>
      <c r="I366" s="104">
        <f>I367+I372</f>
        <v>0</v>
      </c>
      <c r="J366" s="108">
        <f t="shared" si="116"/>
        <v>0</v>
      </c>
      <c r="K366" s="105" t="e">
        <f t="shared" si="109"/>
        <v>#DIV/0!</v>
      </c>
      <c r="L366" s="104">
        <f>L367+L372</f>
        <v>0</v>
      </c>
      <c r="M366" s="86">
        <v>0</v>
      </c>
      <c r="N366" s="104">
        <f>N367+N372</f>
        <v>0</v>
      </c>
      <c r="O366" s="106">
        <f>O367+O372</f>
        <v>0</v>
      </c>
      <c r="P366" s="106">
        <f t="shared" si="122"/>
        <v>0</v>
      </c>
      <c r="Q366" s="107" t="e">
        <f t="shared" si="124"/>
        <v>#DIV/0!</v>
      </c>
      <c r="R366" s="40"/>
      <c r="S366" s="40"/>
      <c r="T366" s="40"/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F366" s="40"/>
      <c r="AG366" s="40"/>
      <c r="AH366" s="40"/>
      <c r="AI366" s="40"/>
      <c r="AJ366" s="40"/>
      <c r="AK366" s="40"/>
      <c r="AL366" s="40"/>
      <c r="AM366" s="40"/>
      <c r="AN366" s="40"/>
      <c r="AO366" s="40"/>
      <c r="AP366" s="40"/>
      <c r="AQ366" s="40"/>
      <c r="AR366" s="40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  <c r="BO366" s="9"/>
      <c r="BP366" s="9"/>
      <c r="BQ366" s="9"/>
      <c r="BR366" s="9"/>
      <c r="BS366" s="9"/>
      <c r="BT366" s="9"/>
      <c r="BU366" s="9"/>
      <c r="BV366" s="9"/>
      <c r="BW366" s="9"/>
      <c r="BX366" s="9"/>
      <c r="BY366" s="9"/>
      <c r="BZ366" s="9"/>
      <c r="CA366" s="9"/>
      <c r="CB366" s="9"/>
      <c r="CC366" s="9"/>
      <c r="CD366" s="9"/>
      <c r="CE366" s="9"/>
      <c r="CF366" s="9"/>
      <c r="CG366" s="9"/>
      <c r="CH366" s="9"/>
      <c r="CI366" s="9"/>
      <c r="CJ366" s="9"/>
      <c r="CK366" s="9"/>
      <c r="CL366" s="9"/>
      <c r="CM366" s="9"/>
      <c r="CN366" s="9"/>
      <c r="CO366" s="9"/>
      <c r="CP366" s="9"/>
      <c r="CQ366" s="9"/>
      <c r="CR366" s="9"/>
      <c r="CS366" s="9"/>
      <c r="CT366" s="9"/>
      <c r="CU366" s="9"/>
      <c r="CV366" s="9"/>
      <c r="CW366" s="9"/>
      <c r="CX366" s="9"/>
      <c r="CY366" s="9"/>
      <c r="CZ366" s="9"/>
      <c r="DA366" s="9"/>
      <c r="DB366" s="9"/>
      <c r="DC366" s="9"/>
      <c r="DD366" s="9"/>
      <c r="DE366" s="9"/>
      <c r="DF366" s="9"/>
      <c r="DG366" s="9"/>
      <c r="DH366" s="9"/>
      <c r="DI366" s="9"/>
      <c r="DJ366" s="9"/>
      <c r="DK366" s="9"/>
      <c r="DL366" s="9"/>
      <c r="DM366" s="9"/>
      <c r="DN366" s="9"/>
      <c r="DO366" s="9"/>
      <c r="DP366" s="9"/>
      <c r="DQ366" s="9"/>
      <c r="DR366" s="9"/>
      <c r="DS366" s="9"/>
      <c r="DT366" s="9"/>
      <c r="DU366" s="9"/>
      <c r="DV366" s="9"/>
      <c r="DW366" s="9"/>
      <c r="DX366" s="9"/>
      <c r="DY366" s="9"/>
      <c r="DZ366" s="9"/>
      <c r="EA366" s="9"/>
      <c r="EB366" s="9"/>
      <c r="EC366" s="9"/>
      <c r="ED366" s="9"/>
      <c r="EE366" s="9"/>
      <c r="EF366" s="9"/>
      <c r="EG366" s="9"/>
      <c r="EH366" s="9"/>
      <c r="EI366" s="9"/>
      <c r="EJ366" s="9"/>
      <c r="EK366" s="9"/>
      <c r="EL366" s="9"/>
      <c r="EM366" s="9"/>
      <c r="EN366" s="9"/>
      <c r="EO366" s="9"/>
      <c r="EP366" s="9"/>
      <c r="EQ366" s="9"/>
      <c r="ER366" s="9"/>
      <c r="ES366" s="9"/>
      <c r="ET366" s="9"/>
      <c r="EU366" s="9"/>
      <c r="EV366" s="9"/>
      <c r="EW366" s="9"/>
      <c r="EX366" s="9"/>
    </row>
    <row r="367" spans="1:154" x14ac:dyDescent="0.35">
      <c r="A367" s="48"/>
      <c r="B367" s="49"/>
      <c r="C367" s="49"/>
      <c r="D367" s="49"/>
      <c r="E367" s="49" t="s">
        <v>32</v>
      </c>
      <c r="F367" s="49"/>
      <c r="G367" s="64" t="s">
        <v>362</v>
      </c>
      <c r="H367" s="104">
        <f>H368+H369+H370+H371</f>
        <v>0</v>
      </c>
      <c r="I367" s="104">
        <f>I368+I369+I370+I371</f>
        <v>0</v>
      </c>
      <c r="J367" s="108">
        <f t="shared" si="116"/>
        <v>0</v>
      </c>
      <c r="K367" s="105" t="e">
        <f t="shared" si="109"/>
        <v>#DIV/0!</v>
      </c>
      <c r="L367" s="104">
        <f>L368+L369+L370+L371</f>
        <v>0</v>
      </c>
      <c r="M367" s="86">
        <v>0</v>
      </c>
      <c r="N367" s="104">
        <f>N368+N369+N370+N371</f>
        <v>0</v>
      </c>
      <c r="O367" s="106">
        <f>O368+O369+O370+O371</f>
        <v>0</v>
      </c>
      <c r="P367" s="106">
        <f t="shared" si="122"/>
        <v>0</v>
      </c>
      <c r="Q367" s="107" t="e">
        <f t="shared" si="124"/>
        <v>#DIV/0!</v>
      </c>
      <c r="R367" s="40"/>
      <c r="S367" s="40"/>
      <c r="T367" s="40"/>
      <c r="U367" s="40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F367" s="40"/>
      <c r="AG367" s="40"/>
      <c r="AH367" s="40"/>
      <c r="AI367" s="40"/>
      <c r="AJ367" s="40"/>
      <c r="AK367" s="40"/>
      <c r="AL367" s="40"/>
      <c r="AM367" s="40"/>
      <c r="AN367" s="40"/>
      <c r="AO367" s="40"/>
      <c r="AP367" s="40"/>
      <c r="AQ367" s="40"/>
      <c r="AR367" s="40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  <c r="BO367" s="9"/>
      <c r="BP367" s="9"/>
      <c r="BQ367" s="9"/>
      <c r="BR367" s="9"/>
      <c r="BS367" s="9"/>
      <c r="BT367" s="9"/>
      <c r="BU367" s="9"/>
      <c r="BV367" s="9"/>
      <c r="BW367" s="9"/>
      <c r="BX367" s="9"/>
      <c r="BY367" s="9"/>
      <c r="BZ367" s="9"/>
      <c r="CA367" s="9"/>
      <c r="CB367" s="9"/>
      <c r="CC367" s="9"/>
      <c r="CD367" s="9"/>
      <c r="CE367" s="9"/>
      <c r="CF367" s="9"/>
      <c r="CG367" s="9"/>
      <c r="CH367" s="9"/>
      <c r="CI367" s="9"/>
      <c r="CJ367" s="9"/>
      <c r="CK367" s="9"/>
      <c r="CL367" s="9"/>
      <c r="CM367" s="9"/>
      <c r="CN367" s="9"/>
      <c r="CO367" s="9"/>
      <c r="CP367" s="9"/>
      <c r="CQ367" s="9"/>
      <c r="CR367" s="9"/>
      <c r="CS367" s="9"/>
      <c r="CT367" s="9"/>
      <c r="CU367" s="9"/>
      <c r="CV367" s="9"/>
      <c r="CW367" s="9"/>
      <c r="CX367" s="9"/>
      <c r="CY367" s="9"/>
      <c r="CZ367" s="9"/>
      <c r="DA367" s="9"/>
      <c r="DB367" s="9"/>
      <c r="DC367" s="9"/>
      <c r="DD367" s="9"/>
      <c r="DE367" s="9"/>
      <c r="DF367" s="9"/>
      <c r="DG367" s="9"/>
      <c r="DH367" s="9"/>
      <c r="DI367" s="9"/>
      <c r="DJ367" s="9"/>
      <c r="DK367" s="9"/>
      <c r="DL367" s="9"/>
      <c r="DM367" s="9"/>
      <c r="DN367" s="9"/>
      <c r="DO367" s="9"/>
      <c r="DP367" s="9"/>
      <c r="DQ367" s="9"/>
      <c r="DR367" s="9"/>
      <c r="DS367" s="9"/>
      <c r="DT367" s="9"/>
      <c r="DU367" s="9"/>
      <c r="DV367" s="9"/>
      <c r="DW367" s="9"/>
      <c r="DX367" s="9"/>
      <c r="DY367" s="9"/>
      <c r="DZ367" s="9"/>
      <c r="EA367" s="9"/>
      <c r="EB367" s="9"/>
      <c r="EC367" s="9"/>
      <c r="ED367" s="9"/>
      <c r="EE367" s="9"/>
      <c r="EF367" s="9"/>
      <c r="EG367" s="9"/>
      <c r="EH367" s="9"/>
      <c r="EI367" s="9"/>
      <c r="EJ367" s="9"/>
      <c r="EK367" s="9"/>
      <c r="EL367" s="9"/>
      <c r="EM367" s="9"/>
      <c r="EN367" s="9"/>
      <c r="EO367" s="9"/>
      <c r="EP367" s="9"/>
      <c r="EQ367" s="9"/>
      <c r="ER367" s="9"/>
      <c r="ES367" s="9"/>
      <c r="ET367" s="9"/>
      <c r="EU367" s="9"/>
      <c r="EV367" s="9"/>
      <c r="EW367" s="9"/>
      <c r="EX367" s="9"/>
    </row>
    <row r="368" spans="1:154" hidden="1" x14ac:dyDescent="0.35">
      <c r="A368" s="63"/>
      <c r="B368" s="59"/>
      <c r="C368" s="59"/>
      <c r="D368" s="59"/>
      <c r="E368" s="59"/>
      <c r="F368" s="59" t="s">
        <v>32</v>
      </c>
      <c r="G368" s="66" t="s">
        <v>325</v>
      </c>
      <c r="H368" s="108"/>
      <c r="I368" s="108"/>
      <c r="J368" s="108">
        <f t="shared" si="116"/>
        <v>0</v>
      </c>
      <c r="K368" s="105" t="e">
        <f t="shared" si="109"/>
        <v>#DIV/0!</v>
      </c>
      <c r="L368" s="108"/>
      <c r="M368" s="109">
        <v>0</v>
      </c>
      <c r="N368" s="108"/>
      <c r="O368" s="110">
        <f t="shared" ref="O368:O372" si="125">M368+N368</f>
        <v>0</v>
      </c>
      <c r="P368" s="110">
        <f t="shared" si="122"/>
        <v>0</v>
      </c>
      <c r="Q368" s="107" t="e">
        <f t="shared" si="124"/>
        <v>#DIV/0!</v>
      </c>
      <c r="R368" s="40"/>
      <c r="S368" s="40"/>
      <c r="T368" s="40"/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F368" s="40"/>
      <c r="AG368" s="40"/>
      <c r="AH368" s="40"/>
      <c r="AI368" s="40"/>
      <c r="AJ368" s="40"/>
      <c r="AK368" s="40"/>
      <c r="AL368" s="40"/>
      <c r="AM368" s="40"/>
      <c r="AN368" s="40"/>
      <c r="AO368" s="40"/>
      <c r="AP368" s="40"/>
      <c r="AQ368" s="40"/>
      <c r="AR368" s="40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  <c r="BO368" s="9"/>
      <c r="BP368" s="9"/>
      <c r="BQ368" s="9"/>
      <c r="BR368" s="9"/>
      <c r="BS368" s="9"/>
      <c r="BT368" s="9"/>
      <c r="BU368" s="9"/>
      <c r="BV368" s="9"/>
      <c r="BW368" s="9"/>
      <c r="BX368" s="9"/>
      <c r="BY368" s="9"/>
      <c r="BZ368" s="9"/>
      <c r="CA368" s="9"/>
      <c r="CB368" s="9"/>
      <c r="CC368" s="9"/>
      <c r="CD368" s="9"/>
      <c r="CE368" s="9"/>
      <c r="CF368" s="9"/>
      <c r="CG368" s="9"/>
      <c r="CH368" s="9"/>
      <c r="CI368" s="9"/>
      <c r="CJ368" s="9"/>
      <c r="CK368" s="9"/>
      <c r="CL368" s="9"/>
      <c r="CM368" s="9"/>
      <c r="CN368" s="9"/>
      <c r="CO368" s="9"/>
      <c r="CP368" s="9"/>
      <c r="CQ368" s="9"/>
      <c r="CR368" s="9"/>
      <c r="CS368" s="9"/>
      <c r="CT368" s="9"/>
      <c r="CU368" s="9"/>
      <c r="CV368" s="9"/>
      <c r="CW368" s="9"/>
      <c r="CX368" s="9"/>
      <c r="CY368" s="9"/>
      <c r="CZ368" s="9"/>
      <c r="DA368" s="9"/>
      <c r="DB368" s="9"/>
      <c r="DC368" s="9"/>
      <c r="DD368" s="9"/>
      <c r="DE368" s="9"/>
      <c r="DF368" s="9"/>
      <c r="DG368" s="9"/>
      <c r="DH368" s="9"/>
      <c r="DI368" s="9"/>
      <c r="DJ368" s="9"/>
      <c r="DK368" s="9"/>
      <c r="DL368" s="9"/>
      <c r="DM368" s="9"/>
      <c r="DN368" s="9"/>
      <c r="DO368" s="9"/>
      <c r="DP368" s="9"/>
      <c r="DQ368" s="9"/>
      <c r="DR368" s="9"/>
      <c r="DS368" s="9"/>
      <c r="DT368" s="9"/>
      <c r="DU368" s="9"/>
      <c r="DV368" s="9"/>
      <c r="DW368" s="9"/>
      <c r="DX368" s="9"/>
      <c r="DY368" s="9"/>
      <c r="DZ368" s="9"/>
      <c r="EA368" s="9"/>
      <c r="EB368" s="9"/>
      <c r="EC368" s="9"/>
      <c r="ED368" s="9"/>
      <c r="EE368" s="9"/>
      <c r="EF368" s="9"/>
      <c r="EG368" s="9"/>
      <c r="EH368" s="9"/>
      <c r="EI368" s="9"/>
      <c r="EJ368" s="9"/>
      <c r="EK368" s="9"/>
      <c r="EL368" s="9"/>
      <c r="EM368" s="9"/>
      <c r="EN368" s="9"/>
      <c r="EO368" s="9"/>
      <c r="EP368" s="9"/>
      <c r="EQ368" s="9"/>
      <c r="ER368" s="9"/>
      <c r="ES368" s="9"/>
      <c r="ET368" s="9"/>
      <c r="EU368" s="9"/>
      <c r="EV368" s="9"/>
      <c r="EW368" s="9"/>
      <c r="EX368" s="9"/>
    </row>
    <row r="369" spans="1:154" ht="45" x14ac:dyDescent="0.35">
      <c r="A369" s="63"/>
      <c r="B369" s="59"/>
      <c r="C369" s="59"/>
      <c r="D369" s="59"/>
      <c r="E369" s="59"/>
      <c r="F369" s="59" t="s">
        <v>30</v>
      </c>
      <c r="G369" s="66" t="s">
        <v>326</v>
      </c>
      <c r="H369" s="108"/>
      <c r="I369" s="108"/>
      <c r="J369" s="108">
        <f t="shared" si="116"/>
        <v>0</v>
      </c>
      <c r="K369" s="105" t="e">
        <f t="shared" ref="K369:K385" si="126">ROUND(I369/H369*100,2)</f>
        <v>#DIV/0!</v>
      </c>
      <c r="L369" s="108"/>
      <c r="M369" s="109">
        <v>0</v>
      </c>
      <c r="N369" s="108"/>
      <c r="O369" s="110">
        <f t="shared" si="125"/>
        <v>0</v>
      </c>
      <c r="P369" s="110">
        <f t="shared" si="122"/>
        <v>0</v>
      </c>
      <c r="Q369" s="107" t="e">
        <f t="shared" si="124"/>
        <v>#DIV/0!</v>
      </c>
      <c r="R369" s="40"/>
      <c r="S369" s="40"/>
      <c r="T369" s="40"/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F369" s="40"/>
      <c r="AG369" s="40"/>
      <c r="AH369" s="40"/>
      <c r="AI369" s="40"/>
      <c r="AJ369" s="40"/>
      <c r="AK369" s="40"/>
      <c r="AL369" s="40"/>
      <c r="AM369" s="40"/>
      <c r="AN369" s="40"/>
      <c r="AO369" s="40"/>
      <c r="AP369" s="40"/>
      <c r="AQ369" s="40"/>
      <c r="AR369" s="40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  <c r="BO369" s="9"/>
      <c r="BP369" s="9"/>
      <c r="BQ369" s="9"/>
      <c r="BR369" s="9"/>
      <c r="BS369" s="9"/>
      <c r="BT369" s="9"/>
      <c r="BU369" s="9"/>
      <c r="BV369" s="9"/>
      <c r="BW369" s="9"/>
      <c r="BX369" s="9"/>
      <c r="BY369" s="9"/>
      <c r="BZ369" s="9"/>
      <c r="CA369" s="9"/>
      <c r="CB369" s="9"/>
      <c r="CC369" s="9"/>
      <c r="CD369" s="9"/>
      <c r="CE369" s="9"/>
      <c r="CF369" s="9"/>
      <c r="CG369" s="9"/>
      <c r="CH369" s="9"/>
      <c r="CI369" s="9"/>
      <c r="CJ369" s="9"/>
      <c r="CK369" s="9"/>
      <c r="CL369" s="9"/>
      <c r="CM369" s="9"/>
      <c r="CN369" s="9"/>
      <c r="CO369" s="9"/>
      <c r="CP369" s="9"/>
      <c r="CQ369" s="9"/>
      <c r="CR369" s="9"/>
      <c r="CS369" s="9"/>
      <c r="CT369" s="9"/>
      <c r="CU369" s="9"/>
      <c r="CV369" s="9"/>
      <c r="CW369" s="9"/>
      <c r="CX369" s="9"/>
      <c r="CY369" s="9"/>
      <c r="CZ369" s="9"/>
      <c r="DA369" s="9"/>
      <c r="DB369" s="9"/>
      <c r="DC369" s="9"/>
      <c r="DD369" s="9"/>
      <c r="DE369" s="9"/>
      <c r="DF369" s="9"/>
      <c r="DG369" s="9"/>
      <c r="DH369" s="9"/>
      <c r="DI369" s="9"/>
      <c r="DJ369" s="9"/>
      <c r="DK369" s="9"/>
      <c r="DL369" s="9"/>
      <c r="DM369" s="9"/>
      <c r="DN369" s="9"/>
      <c r="DO369" s="9"/>
      <c r="DP369" s="9"/>
      <c r="DQ369" s="9"/>
      <c r="DR369" s="9"/>
      <c r="DS369" s="9"/>
      <c r="DT369" s="9"/>
      <c r="DU369" s="9"/>
      <c r="DV369" s="9"/>
      <c r="DW369" s="9"/>
      <c r="DX369" s="9"/>
      <c r="DY369" s="9"/>
      <c r="DZ369" s="9"/>
      <c r="EA369" s="9"/>
      <c r="EB369" s="9"/>
      <c r="EC369" s="9"/>
      <c r="ED369" s="9"/>
      <c r="EE369" s="9"/>
      <c r="EF369" s="9"/>
      <c r="EG369" s="9"/>
      <c r="EH369" s="9"/>
      <c r="EI369" s="9"/>
      <c r="EJ369" s="9"/>
      <c r="EK369" s="9"/>
      <c r="EL369" s="9"/>
      <c r="EM369" s="9"/>
      <c r="EN369" s="9"/>
      <c r="EO369" s="9"/>
      <c r="EP369" s="9"/>
      <c r="EQ369" s="9"/>
      <c r="ER369" s="9"/>
      <c r="ES369" s="9"/>
      <c r="ET369" s="9"/>
      <c r="EU369" s="9"/>
      <c r="EV369" s="9"/>
      <c r="EW369" s="9"/>
      <c r="EX369" s="9"/>
    </row>
    <row r="370" spans="1:154" ht="45" x14ac:dyDescent="0.35">
      <c r="A370" s="63"/>
      <c r="B370" s="59"/>
      <c r="C370" s="59"/>
      <c r="D370" s="59"/>
      <c r="E370" s="59"/>
      <c r="F370" s="59" t="s">
        <v>43</v>
      </c>
      <c r="G370" s="66" t="s">
        <v>327</v>
      </c>
      <c r="H370" s="108"/>
      <c r="I370" s="108"/>
      <c r="J370" s="108">
        <f t="shared" si="116"/>
        <v>0</v>
      </c>
      <c r="K370" s="105" t="e">
        <f t="shared" si="126"/>
        <v>#DIV/0!</v>
      </c>
      <c r="L370" s="108"/>
      <c r="M370" s="109">
        <v>0</v>
      </c>
      <c r="N370" s="108"/>
      <c r="O370" s="110">
        <f t="shared" si="125"/>
        <v>0</v>
      </c>
      <c r="P370" s="110">
        <f t="shared" si="122"/>
        <v>0</v>
      </c>
      <c r="Q370" s="107" t="e">
        <f t="shared" si="124"/>
        <v>#DIV/0!</v>
      </c>
      <c r="R370" s="40"/>
      <c r="S370" s="40"/>
      <c r="T370" s="40"/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F370" s="40"/>
      <c r="AG370" s="40"/>
      <c r="AH370" s="40"/>
      <c r="AI370" s="40"/>
      <c r="AJ370" s="40"/>
      <c r="AK370" s="40"/>
      <c r="AL370" s="40"/>
      <c r="AM370" s="40"/>
      <c r="AN370" s="40"/>
      <c r="AO370" s="40"/>
      <c r="AP370" s="40"/>
      <c r="AQ370" s="40"/>
      <c r="AR370" s="40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  <c r="BO370" s="9"/>
      <c r="BP370" s="9"/>
      <c r="BQ370" s="9"/>
      <c r="BR370" s="9"/>
      <c r="BS370" s="9"/>
      <c r="BT370" s="9"/>
      <c r="BU370" s="9"/>
      <c r="BV370" s="9"/>
      <c r="BW370" s="9"/>
      <c r="BX370" s="9"/>
      <c r="BY370" s="9"/>
      <c r="BZ370" s="9"/>
      <c r="CA370" s="9"/>
      <c r="CB370" s="9"/>
      <c r="CC370" s="9"/>
      <c r="CD370" s="9"/>
      <c r="CE370" s="9"/>
      <c r="CF370" s="9"/>
      <c r="CG370" s="9"/>
      <c r="CH370" s="9"/>
      <c r="CI370" s="9"/>
      <c r="CJ370" s="9"/>
      <c r="CK370" s="9"/>
      <c r="CL370" s="9"/>
      <c r="CM370" s="9"/>
      <c r="CN370" s="9"/>
      <c r="CO370" s="9"/>
      <c r="CP370" s="9"/>
      <c r="CQ370" s="9"/>
      <c r="CR370" s="9"/>
      <c r="CS370" s="9"/>
      <c r="CT370" s="9"/>
      <c r="CU370" s="9"/>
      <c r="CV370" s="9"/>
      <c r="CW370" s="9"/>
      <c r="CX370" s="9"/>
      <c r="CY370" s="9"/>
      <c r="CZ370" s="9"/>
      <c r="DA370" s="9"/>
      <c r="DB370" s="9"/>
      <c r="DC370" s="9"/>
      <c r="DD370" s="9"/>
      <c r="DE370" s="9"/>
      <c r="DF370" s="9"/>
      <c r="DG370" s="9"/>
      <c r="DH370" s="9"/>
      <c r="DI370" s="9"/>
      <c r="DJ370" s="9"/>
      <c r="DK370" s="9"/>
      <c r="DL370" s="9"/>
      <c r="DM370" s="9"/>
      <c r="DN370" s="9"/>
      <c r="DO370" s="9"/>
      <c r="DP370" s="9"/>
      <c r="DQ370" s="9"/>
      <c r="DR370" s="9"/>
      <c r="DS370" s="9"/>
      <c r="DT370" s="9"/>
      <c r="DU370" s="9"/>
      <c r="DV370" s="9"/>
      <c r="DW370" s="9"/>
      <c r="DX370" s="9"/>
      <c r="DY370" s="9"/>
      <c r="DZ370" s="9"/>
      <c r="EA370" s="9"/>
      <c r="EB370" s="9"/>
      <c r="EC370" s="9"/>
      <c r="ED370" s="9"/>
      <c r="EE370" s="9"/>
      <c r="EF370" s="9"/>
      <c r="EG370" s="9"/>
      <c r="EH370" s="9"/>
      <c r="EI370" s="9"/>
      <c r="EJ370" s="9"/>
      <c r="EK370" s="9"/>
      <c r="EL370" s="9"/>
      <c r="EM370" s="9"/>
      <c r="EN370" s="9"/>
      <c r="EO370" s="9"/>
      <c r="EP370" s="9"/>
      <c r="EQ370" s="9"/>
      <c r="ER370" s="9"/>
      <c r="ES370" s="9"/>
      <c r="ET370" s="9"/>
      <c r="EU370" s="9"/>
      <c r="EV370" s="9"/>
      <c r="EW370" s="9"/>
      <c r="EX370" s="9"/>
    </row>
    <row r="371" spans="1:154" x14ac:dyDescent="0.35">
      <c r="A371" s="63"/>
      <c r="B371" s="59"/>
      <c r="C371" s="59"/>
      <c r="D371" s="59"/>
      <c r="E371" s="59"/>
      <c r="F371" s="59" t="s">
        <v>90</v>
      </c>
      <c r="G371" s="66" t="s">
        <v>328</v>
      </c>
      <c r="H371" s="108"/>
      <c r="I371" s="108"/>
      <c r="J371" s="108">
        <f t="shared" si="116"/>
        <v>0</v>
      </c>
      <c r="K371" s="105" t="e">
        <f t="shared" si="126"/>
        <v>#DIV/0!</v>
      </c>
      <c r="L371" s="108"/>
      <c r="M371" s="109">
        <v>0</v>
      </c>
      <c r="N371" s="108"/>
      <c r="O371" s="110">
        <f t="shared" si="125"/>
        <v>0</v>
      </c>
      <c r="P371" s="110">
        <f t="shared" si="122"/>
        <v>0</v>
      </c>
      <c r="Q371" s="107" t="e">
        <f t="shared" si="124"/>
        <v>#DIV/0!</v>
      </c>
      <c r="R371" s="40"/>
      <c r="S371" s="40"/>
      <c r="T371" s="40"/>
      <c r="U371" s="40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F371" s="40"/>
      <c r="AG371" s="40"/>
      <c r="AH371" s="40"/>
      <c r="AI371" s="40"/>
      <c r="AJ371" s="40"/>
      <c r="AK371" s="40"/>
      <c r="AL371" s="40"/>
      <c r="AM371" s="40"/>
      <c r="AN371" s="40"/>
      <c r="AO371" s="40"/>
      <c r="AP371" s="40"/>
      <c r="AQ371" s="40"/>
      <c r="AR371" s="40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  <c r="BO371" s="9"/>
      <c r="BP371" s="9"/>
      <c r="BQ371" s="9"/>
      <c r="BR371" s="9"/>
      <c r="BS371" s="9"/>
      <c r="BT371" s="9"/>
      <c r="BU371" s="9"/>
      <c r="BV371" s="9"/>
      <c r="BW371" s="9"/>
      <c r="BX371" s="9"/>
      <c r="BY371" s="9"/>
      <c r="BZ371" s="9"/>
      <c r="CA371" s="9"/>
      <c r="CB371" s="9"/>
      <c r="CC371" s="9"/>
      <c r="CD371" s="9"/>
      <c r="CE371" s="9"/>
      <c r="CF371" s="9"/>
      <c r="CG371" s="9"/>
      <c r="CH371" s="9"/>
      <c r="CI371" s="9"/>
      <c r="CJ371" s="9"/>
      <c r="CK371" s="9"/>
      <c r="CL371" s="9"/>
      <c r="CM371" s="9"/>
      <c r="CN371" s="9"/>
      <c r="CO371" s="9"/>
      <c r="CP371" s="9"/>
      <c r="CQ371" s="9"/>
      <c r="CR371" s="9"/>
      <c r="CS371" s="9"/>
      <c r="CT371" s="9"/>
      <c r="CU371" s="9"/>
      <c r="CV371" s="9"/>
      <c r="CW371" s="9"/>
      <c r="CX371" s="9"/>
      <c r="CY371" s="9"/>
      <c r="CZ371" s="9"/>
      <c r="DA371" s="9"/>
      <c r="DB371" s="9"/>
      <c r="DC371" s="9"/>
      <c r="DD371" s="9"/>
      <c r="DE371" s="9"/>
      <c r="DF371" s="9"/>
      <c r="DG371" s="9"/>
      <c r="DH371" s="9"/>
      <c r="DI371" s="9"/>
      <c r="DJ371" s="9"/>
      <c r="DK371" s="9"/>
      <c r="DL371" s="9"/>
      <c r="DM371" s="9"/>
      <c r="DN371" s="9"/>
      <c r="DO371" s="9"/>
      <c r="DP371" s="9"/>
      <c r="DQ371" s="9"/>
      <c r="DR371" s="9"/>
      <c r="DS371" s="9"/>
      <c r="DT371" s="9"/>
      <c r="DU371" s="9"/>
      <c r="DV371" s="9"/>
      <c r="DW371" s="9"/>
      <c r="DX371" s="9"/>
      <c r="DY371" s="9"/>
      <c r="DZ371" s="9"/>
      <c r="EA371" s="9"/>
      <c r="EB371" s="9"/>
      <c r="EC371" s="9"/>
      <c r="ED371" s="9"/>
      <c r="EE371" s="9"/>
      <c r="EF371" s="9"/>
      <c r="EG371" s="9"/>
      <c r="EH371" s="9"/>
      <c r="EI371" s="9"/>
      <c r="EJ371" s="9"/>
      <c r="EK371" s="9"/>
      <c r="EL371" s="9"/>
      <c r="EM371" s="9"/>
      <c r="EN371" s="9"/>
      <c r="EO371" s="9"/>
      <c r="EP371" s="9"/>
      <c r="EQ371" s="9"/>
      <c r="ER371" s="9"/>
      <c r="ES371" s="9"/>
      <c r="ET371" s="9"/>
      <c r="EU371" s="9"/>
      <c r="EV371" s="9"/>
      <c r="EW371" s="9"/>
      <c r="EX371" s="9"/>
    </row>
    <row r="372" spans="1:154" x14ac:dyDescent="0.35">
      <c r="A372" s="63"/>
      <c r="B372" s="59"/>
      <c r="C372" s="59"/>
      <c r="D372" s="59"/>
      <c r="E372" s="59" t="s">
        <v>43</v>
      </c>
      <c r="F372" s="59"/>
      <c r="G372" s="66" t="s">
        <v>329</v>
      </c>
      <c r="H372" s="108"/>
      <c r="I372" s="108"/>
      <c r="J372" s="108">
        <f t="shared" si="116"/>
        <v>0</v>
      </c>
      <c r="K372" s="105" t="e">
        <f t="shared" si="126"/>
        <v>#DIV/0!</v>
      </c>
      <c r="L372" s="108"/>
      <c r="M372" s="109">
        <v>0</v>
      </c>
      <c r="N372" s="108"/>
      <c r="O372" s="110">
        <f t="shared" si="125"/>
        <v>0</v>
      </c>
      <c r="P372" s="110">
        <f t="shared" si="122"/>
        <v>0</v>
      </c>
      <c r="Q372" s="107" t="e">
        <f t="shared" si="124"/>
        <v>#DIV/0!</v>
      </c>
      <c r="R372" s="40"/>
      <c r="S372" s="40"/>
      <c r="T372" s="40"/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F372" s="40"/>
      <c r="AG372" s="40"/>
      <c r="AH372" s="40"/>
      <c r="AI372" s="40"/>
      <c r="AJ372" s="40"/>
      <c r="AK372" s="40"/>
      <c r="AL372" s="40"/>
      <c r="AM372" s="40"/>
      <c r="AN372" s="40"/>
      <c r="AO372" s="40"/>
      <c r="AP372" s="40"/>
      <c r="AQ372" s="40"/>
      <c r="AR372" s="40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  <c r="BO372" s="9"/>
      <c r="BP372" s="9"/>
      <c r="BQ372" s="9"/>
      <c r="BR372" s="9"/>
      <c r="BS372" s="9"/>
      <c r="BT372" s="9"/>
      <c r="BU372" s="9"/>
      <c r="BV372" s="9"/>
      <c r="BW372" s="9"/>
      <c r="BX372" s="9"/>
      <c r="BY372" s="9"/>
      <c r="BZ372" s="9"/>
      <c r="CA372" s="9"/>
      <c r="CB372" s="9"/>
      <c r="CC372" s="9"/>
      <c r="CD372" s="9"/>
      <c r="CE372" s="9"/>
      <c r="CF372" s="9"/>
      <c r="CG372" s="9"/>
      <c r="CH372" s="9"/>
      <c r="CI372" s="9"/>
      <c r="CJ372" s="9"/>
      <c r="CK372" s="9"/>
      <c r="CL372" s="9"/>
      <c r="CM372" s="9"/>
      <c r="CN372" s="9"/>
      <c r="CO372" s="9"/>
      <c r="CP372" s="9"/>
      <c r="CQ372" s="9"/>
      <c r="CR372" s="9"/>
      <c r="CS372" s="9"/>
      <c r="CT372" s="9"/>
      <c r="CU372" s="9"/>
      <c r="CV372" s="9"/>
      <c r="CW372" s="9"/>
      <c r="CX372" s="9"/>
      <c r="CY372" s="9"/>
      <c r="CZ372" s="9"/>
      <c r="DA372" s="9"/>
      <c r="DB372" s="9"/>
      <c r="DC372" s="9"/>
      <c r="DD372" s="9"/>
      <c r="DE372" s="9"/>
      <c r="DF372" s="9"/>
      <c r="DG372" s="9"/>
      <c r="DH372" s="9"/>
      <c r="DI372" s="9"/>
      <c r="DJ372" s="9"/>
      <c r="DK372" s="9"/>
      <c r="DL372" s="9"/>
      <c r="DM372" s="9"/>
      <c r="DN372" s="9"/>
      <c r="DO372" s="9"/>
      <c r="DP372" s="9"/>
      <c r="DQ372" s="9"/>
      <c r="DR372" s="9"/>
      <c r="DS372" s="9"/>
      <c r="DT372" s="9"/>
      <c r="DU372" s="9"/>
      <c r="DV372" s="9"/>
      <c r="DW372" s="9"/>
      <c r="DX372" s="9"/>
      <c r="DY372" s="9"/>
      <c r="DZ372" s="9"/>
      <c r="EA372" s="9"/>
      <c r="EB372" s="9"/>
      <c r="EC372" s="9"/>
      <c r="ED372" s="9"/>
      <c r="EE372" s="9"/>
      <c r="EF372" s="9"/>
      <c r="EG372" s="9"/>
      <c r="EH372" s="9"/>
      <c r="EI372" s="9"/>
      <c r="EJ372" s="9"/>
      <c r="EK372" s="9"/>
      <c r="EL372" s="9"/>
      <c r="EM372" s="9"/>
      <c r="EN372" s="9"/>
      <c r="EO372" s="9"/>
      <c r="EP372" s="9"/>
      <c r="EQ372" s="9"/>
      <c r="ER372" s="9"/>
      <c r="ES372" s="9"/>
      <c r="ET372" s="9"/>
      <c r="EU372" s="9"/>
      <c r="EV372" s="9"/>
      <c r="EW372" s="9"/>
      <c r="EX372" s="9"/>
    </row>
    <row r="373" spans="1:154" x14ac:dyDescent="0.35">
      <c r="A373" s="48"/>
      <c r="B373" s="49"/>
      <c r="C373" s="49"/>
      <c r="D373" s="49">
        <v>79</v>
      </c>
      <c r="E373" s="49"/>
      <c r="F373" s="49"/>
      <c r="G373" s="103" t="s">
        <v>341</v>
      </c>
      <c r="H373" s="104">
        <f t="shared" ref="H373:I375" si="127">H374</f>
        <v>0</v>
      </c>
      <c r="I373" s="104">
        <f t="shared" si="127"/>
        <v>0</v>
      </c>
      <c r="J373" s="108">
        <f t="shared" si="116"/>
        <v>0</v>
      </c>
      <c r="K373" s="105" t="e">
        <f t="shared" si="126"/>
        <v>#DIV/0!</v>
      </c>
      <c r="L373" s="104">
        <f t="shared" ref="L373:N375" si="128">L374</f>
        <v>0</v>
      </c>
      <c r="M373" s="86">
        <v>0</v>
      </c>
      <c r="N373" s="104">
        <f t="shared" si="128"/>
        <v>0</v>
      </c>
      <c r="O373" s="106">
        <f t="shared" ref="O373:O375" si="129">O374</f>
        <v>0</v>
      </c>
      <c r="P373" s="106">
        <f t="shared" si="122"/>
        <v>0</v>
      </c>
      <c r="Q373" s="107" t="e">
        <f t="shared" si="124"/>
        <v>#DIV/0!</v>
      </c>
      <c r="R373" s="40"/>
      <c r="S373" s="40"/>
      <c r="T373" s="40"/>
      <c r="U373" s="40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F373" s="40"/>
      <c r="AG373" s="40"/>
      <c r="AH373" s="40"/>
      <c r="AI373" s="40"/>
      <c r="AJ373" s="40"/>
      <c r="AK373" s="40"/>
      <c r="AL373" s="40"/>
      <c r="AM373" s="40"/>
      <c r="AN373" s="40"/>
      <c r="AO373" s="40"/>
      <c r="AP373" s="40"/>
      <c r="AQ373" s="40"/>
      <c r="AR373" s="40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  <c r="BO373" s="9"/>
      <c r="BP373" s="9"/>
      <c r="BQ373" s="9"/>
      <c r="BR373" s="9"/>
      <c r="BS373" s="9"/>
      <c r="BT373" s="9"/>
      <c r="BU373" s="9"/>
      <c r="BV373" s="9"/>
      <c r="BW373" s="9"/>
      <c r="BX373" s="9"/>
      <c r="BY373" s="9"/>
      <c r="BZ373" s="9"/>
      <c r="CA373" s="9"/>
      <c r="CB373" s="9"/>
      <c r="CC373" s="9"/>
      <c r="CD373" s="9"/>
      <c r="CE373" s="9"/>
      <c r="CF373" s="9"/>
      <c r="CG373" s="9"/>
      <c r="CH373" s="9"/>
      <c r="CI373" s="9"/>
      <c r="CJ373" s="9"/>
      <c r="CK373" s="9"/>
      <c r="CL373" s="9"/>
      <c r="CM373" s="9"/>
      <c r="CN373" s="9"/>
      <c r="CO373" s="9"/>
      <c r="CP373" s="9"/>
      <c r="CQ373" s="9"/>
      <c r="CR373" s="9"/>
      <c r="CS373" s="9"/>
      <c r="CT373" s="9"/>
      <c r="CU373" s="9"/>
      <c r="CV373" s="9"/>
      <c r="CW373" s="9"/>
      <c r="CX373" s="9"/>
      <c r="CY373" s="9"/>
      <c r="CZ373" s="9"/>
      <c r="DA373" s="9"/>
      <c r="DB373" s="9"/>
      <c r="DC373" s="9"/>
      <c r="DD373" s="9"/>
      <c r="DE373" s="9"/>
      <c r="DF373" s="9"/>
      <c r="DG373" s="9"/>
      <c r="DH373" s="9"/>
      <c r="DI373" s="9"/>
      <c r="DJ373" s="9"/>
      <c r="DK373" s="9"/>
      <c r="DL373" s="9"/>
      <c r="DM373" s="9"/>
      <c r="DN373" s="9"/>
      <c r="DO373" s="9"/>
      <c r="DP373" s="9"/>
      <c r="DQ373" s="9"/>
      <c r="DR373" s="9"/>
      <c r="DS373" s="9"/>
      <c r="DT373" s="9"/>
      <c r="DU373" s="9"/>
      <c r="DV373" s="9"/>
      <c r="DW373" s="9"/>
      <c r="DX373" s="9"/>
      <c r="DY373" s="9"/>
      <c r="DZ373" s="9"/>
      <c r="EA373" s="9"/>
      <c r="EB373" s="9"/>
      <c r="EC373" s="9"/>
      <c r="ED373" s="9"/>
      <c r="EE373" s="9"/>
      <c r="EF373" s="9"/>
      <c r="EG373" s="9"/>
      <c r="EH373" s="9"/>
      <c r="EI373" s="9"/>
      <c r="EJ373" s="9"/>
      <c r="EK373" s="9"/>
      <c r="EL373" s="9"/>
      <c r="EM373" s="9"/>
      <c r="EN373" s="9"/>
      <c r="EO373" s="9"/>
      <c r="EP373" s="9"/>
      <c r="EQ373" s="9"/>
      <c r="ER373" s="9"/>
      <c r="ES373" s="9"/>
      <c r="ET373" s="9"/>
      <c r="EU373" s="9"/>
      <c r="EV373" s="9"/>
      <c r="EW373" s="9"/>
      <c r="EX373" s="9"/>
    </row>
    <row r="374" spans="1:154" hidden="1" x14ac:dyDescent="0.35">
      <c r="A374" s="48"/>
      <c r="B374" s="49"/>
      <c r="C374" s="49"/>
      <c r="D374" s="49">
        <v>81</v>
      </c>
      <c r="E374" s="49"/>
      <c r="F374" s="49"/>
      <c r="G374" s="103" t="s">
        <v>340</v>
      </c>
      <c r="H374" s="104">
        <f t="shared" si="127"/>
        <v>0</v>
      </c>
      <c r="I374" s="104">
        <f t="shared" si="127"/>
        <v>0</v>
      </c>
      <c r="J374" s="108">
        <f t="shared" si="116"/>
        <v>0</v>
      </c>
      <c r="K374" s="105" t="e">
        <f t="shared" si="126"/>
        <v>#DIV/0!</v>
      </c>
      <c r="L374" s="104">
        <f t="shared" si="128"/>
        <v>0</v>
      </c>
      <c r="M374" s="86">
        <v>0</v>
      </c>
      <c r="N374" s="104">
        <f t="shared" si="128"/>
        <v>0</v>
      </c>
      <c r="O374" s="106">
        <f t="shared" si="129"/>
        <v>0</v>
      </c>
      <c r="P374" s="106">
        <f t="shared" si="122"/>
        <v>0</v>
      </c>
      <c r="Q374" s="107" t="e">
        <f t="shared" si="124"/>
        <v>#DIV/0!</v>
      </c>
      <c r="R374" s="40"/>
      <c r="S374" s="40"/>
      <c r="T374" s="40"/>
      <c r="U374" s="40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F374" s="40"/>
      <c r="AG374" s="40"/>
      <c r="AH374" s="40"/>
      <c r="AI374" s="40"/>
      <c r="AJ374" s="40"/>
      <c r="AK374" s="40"/>
      <c r="AL374" s="40"/>
      <c r="AM374" s="40"/>
      <c r="AN374" s="40"/>
      <c r="AO374" s="40"/>
      <c r="AP374" s="40"/>
      <c r="AQ374" s="40"/>
      <c r="AR374" s="40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J374" s="9"/>
      <c r="BK374" s="9"/>
      <c r="BL374" s="9"/>
      <c r="BM374" s="9"/>
      <c r="BN374" s="9"/>
      <c r="BO374" s="9"/>
      <c r="BP374" s="9"/>
      <c r="BQ374" s="9"/>
      <c r="BR374" s="9"/>
      <c r="BS374" s="9"/>
      <c r="BT374" s="9"/>
      <c r="BU374" s="9"/>
      <c r="BV374" s="9"/>
      <c r="BW374" s="9"/>
      <c r="BX374" s="9"/>
      <c r="BY374" s="9"/>
      <c r="BZ374" s="9"/>
      <c r="CA374" s="9"/>
      <c r="CB374" s="9"/>
      <c r="CC374" s="9"/>
      <c r="CD374" s="9"/>
      <c r="CE374" s="9"/>
      <c r="CF374" s="9"/>
      <c r="CG374" s="9"/>
      <c r="CH374" s="9"/>
      <c r="CI374" s="9"/>
      <c r="CJ374" s="9"/>
      <c r="CK374" s="9"/>
      <c r="CL374" s="9"/>
      <c r="CM374" s="9"/>
      <c r="CN374" s="9"/>
      <c r="CO374" s="9"/>
      <c r="CP374" s="9"/>
      <c r="CQ374" s="9"/>
      <c r="CR374" s="9"/>
      <c r="CS374" s="9"/>
      <c r="CT374" s="9"/>
      <c r="CU374" s="9"/>
      <c r="CV374" s="9"/>
      <c r="CW374" s="9"/>
      <c r="CX374" s="9"/>
      <c r="CY374" s="9"/>
      <c r="CZ374" s="9"/>
      <c r="DA374" s="9"/>
      <c r="DB374" s="9"/>
      <c r="DC374" s="9"/>
      <c r="DD374" s="9"/>
      <c r="DE374" s="9"/>
      <c r="DF374" s="9"/>
      <c r="DG374" s="9"/>
      <c r="DH374" s="9"/>
      <c r="DI374" s="9"/>
      <c r="DJ374" s="9"/>
      <c r="DK374" s="9"/>
      <c r="DL374" s="9"/>
      <c r="DM374" s="9"/>
      <c r="DN374" s="9"/>
      <c r="DO374" s="9"/>
      <c r="DP374" s="9"/>
      <c r="DQ374" s="9"/>
      <c r="DR374" s="9"/>
      <c r="DS374" s="9"/>
      <c r="DT374" s="9"/>
      <c r="DU374" s="9"/>
      <c r="DV374" s="9"/>
      <c r="DW374" s="9"/>
      <c r="DX374" s="9"/>
      <c r="DY374" s="9"/>
      <c r="DZ374" s="9"/>
      <c r="EA374" s="9"/>
      <c r="EB374" s="9"/>
      <c r="EC374" s="9"/>
      <c r="ED374" s="9"/>
      <c r="EE374" s="9"/>
      <c r="EF374" s="9"/>
      <c r="EG374" s="9"/>
      <c r="EH374" s="9"/>
      <c r="EI374" s="9"/>
      <c r="EJ374" s="9"/>
      <c r="EK374" s="9"/>
      <c r="EL374" s="9"/>
      <c r="EM374" s="9"/>
      <c r="EN374" s="9"/>
      <c r="EO374" s="9"/>
      <c r="EP374" s="9"/>
      <c r="EQ374" s="9"/>
      <c r="ER374" s="9"/>
      <c r="ES374" s="9"/>
      <c r="ET374" s="9"/>
      <c r="EU374" s="9"/>
      <c r="EV374" s="9"/>
      <c r="EW374" s="9"/>
      <c r="EX374" s="9"/>
    </row>
    <row r="375" spans="1:154" hidden="1" x14ac:dyDescent="0.35">
      <c r="A375" s="48"/>
      <c r="B375" s="49"/>
      <c r="C375" s="49"/>
      <c r="D375" s="49"/>
      <c r="E375" s="49" t="s">
        <v>32</v>
      </c>
      <c r="F375" s="49"/>
      <c r="G375" s="64" t="s">
        <v>339</v>
      </c>
      <c r="H375" s="104">
        <f t="shared" si="127"/>
        <v>0</v>
      </c>
      <c r="I375" s="104">
        <f t="shared" si="127"/>
        <v>0</v>
      </c>
      <c r="J375" s="108">
        <f t="shared" si="116"/>
        <v>0</v>
      </c>
      <c r="K375" s="105" t="e">
        <f t="shared" si="126"/>
        <v>#DIV/0!</v>
      </c>
      <c r="L375" s="104">
        <f t="shared" si="128"/>
        <v>0</v>
      </c>
      <c r="M375" s="86">
        <v>0</v>
      </c>
      <c r="N375" s="104">
        <f t="shared" si="128"/>
        <v>0</v>
      </c>
      <c r="O375" s="106">
        <f t="shared" si="129"/>
        <v>0</v>
      </c>
      <c r="P375" s="106">
        <f t="shared" si="122"/>
        <v>0</v>
      </c>
      <c r="Q375" s="107" t="e">
        <f t="shared" si="124"/>
        <v>#DIV/0!</v>
      </c>
      <c r="R375" s="40"/>
      <c r="S375" s="40"/>
      <c r="T375" s="40"/>
      <c r="U375" s="40"/>
      <c r="V375" s="40"/>
      <c r="W375" s="40"/>
      <c r="X375" s="40"/>
      <c r="Y375" s="40"/>
      <c r="Z375" s="40"/>
      <c r="AA375" s="40"/>
      <c r="AB375" s="40"/>
      <c r="AC375" s="40"/>
      <c r="AD375" s="40"/>
      <c r="AE375" s="40"/>
      <c r="AF375" s="40"/>
      <c r="AG375" s="40"/>
      <c r="AH375" s="40"/>
      <c r="AI375" s="40"/>
      <c r="AJ375" s="40"/>
      <c r="AK375" s="40"/>
      <c r="AL375" s="40"/>
      <c r="AM375" s="40"/>
      <c r="AN375" s="40"/>
      <c r="AO375" s="40"/>
      <c r="AP375" s="40"/>
      <c r="AQ375" s="40"/>
      <c r="AR375" s="40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9"/>
      <c r="BM375" s="9"/>
      <c r="BN375" s="9"/>
      <c r="BO375" s="9"/>
      <c r="BP375" s="9"/>
      <c r="BQ375" s="9"/>
      <c r="BR375" s="9"/>
      <c r="BS375" s="9"/>
      <c r="BT375" s="9"/>
      <c r="BU375" s="9"/>
      <c r="BV375" s="9"/>
      <c r="BW375" s="9"/>
      <c r="BX375" s="9"/>
      <c r="BY375" s="9"/>
      <c r="BZ375" s="9"/>
      <c r="CA375" s="9"/>
      <c r="CB375" s="9"/>
      <c r="CC375" s="9"/>
      <c r="CD375" s="9"/>
      <c r="CE375" s="9"/>
      <c r="CF375" s="9"/>
      <c r="CG375" s="9"/>
      <c r="CH375" s="9"/>
      <c r="CI375" s="9"/>
      <c r="CJ375" s="9"/>
      <c r="CK375" s="9"/>
      <c r="CL375" s="9"/>
      <c r="CM375" s="9"/>
      <c r="CN375" s="9"/>
      <c r="CO375" s="9"/>
      <c r="CP375" s="9"/>
      <c r="CQ375" s="9"/>
      <c r="CR375" s="9"/>
      <c r="CS375" s="9"/>
      <c r="CT375" s="9"/>
      <c r="CU375" s="9"/>
      <c r="CV375" s="9"/>
      <c r="CW375" s="9"/>
      <c r="CX375" s="9"/>
      <c r="CY375" s="9"/>
      <c r="CZ375" s="9"/>
      <c r="DA375" s="9"/>
      <c r="DB375" s="9"/>
      <c r="DC375" s="9"/>
      <c r="DD375" s="9"/>
      <c r="DE375" s="9"/>
      <c r="DF375" s="9"/>
      <c r="DG375" s="9"/>
      <c r="DH375" s="9"/>
      <c r="DI375" s="9"/>
      <c r="DJ375" s="9"/>
      <c r="DK375" s="9"/>
      <c r="DL375" s="9"/>
      <c r="DM375" s="9"/>
      <c r="DN375" s="9"/>
      <c r="DO375" s="9"/>
      <c r="DP375" s="9"/>
      <c r="DQ375" s="9"/>
      <c r="DR375" s="9"/>
      <c r="DS375" s="9"/>
      <c r="DT375" s="9"/>
      <c r="DU375" s="9"/>
      <c r="DV375" s="9"/>
      <c r="DW375" s="9"/>
      <c r="DX375" s="9"/>
      <c r="DY375" s="9"/>
      <c r="DZ375" s="9"/>
      <c r="EA375" s="9"/>
      <c r="EB375" s="9"/>
      <c r="EC375" s="9"/>
      <c r="ED375" s="9"/>
      <c r="EE375" s="9"/>
      <c r="EF375" s="9"/>
      <c r="EG375" s="9"/>
      <c r="EH375" s="9"/>
      <c r="EI375" s="9"/>
      <c r="EJ375" s="9"/>
      <c r="EK375" s="9"/>
      <c r="EL375" s="9"/>
      <c r="EM375" s="9"/>
      <c r="EN375" s="9"/>
      <c r="EO375" s="9"/>
      <c r="EP375" s="9"/>
      <c r="EQ375" s="9"/>
      <c r="ER375" s="9"/>
      <c r="ES375" s="9"/>
      <c r="ET375" s="9"/>
      <c r="EU375" s="9"/>
      <c r="EV375" s="9"/>
      <c r="EW375" s="9"/>
      <c r="EX375" s="9"/>
    </row>
    <row r="376" spans="1:154" ht="45" hidden="1" x14ac:dyDescent="0.35">
      <c r="A376" s="63"/>
      <c r="B376" s="59"/>
      <c r="C376" s="59"/>
      <c r="D376" s="59"/>
      <c r="E376" s="59"/>
      <c r="F376" s="59" t="s">
        <v>32</v>
      </c>
      <c r="G376" s="66" t="s">
        <v>338</v>
      </c>
      <c r="H376" s="108"/>
      <c r="I376" s="108"/>
      <c r="J376" s="108">
        <f t="shared" si="116"/>
        <v>0</v>
      </c>
      <c r="K376" s="105" t="e">
        <f t="shared" si="126"/>
        <v>#DIV/0!</v>
      </c>
      <c r="L376" s="108"/>
      <c r="M376" s="109">
        <v>0</v>
      </c>
      <c r="N376" s="108"/>
      <c r="O376" s="110">
        <f t="shared" ref="O376:O377" si="130">M376+N376</f>
        <v>0</v>
      </c>
      <c r="P376" s="110">
        <f t="shared" si="122"/>
        <v>0</v>
      </c>
      <c r="Q376" s="107" t="e">
        <f t="shared" si="124"/>
        <v>#DIV/0!</v>
      </c>
      <c r="R376" s="40"/>
      <c r="S376" s="40"/>
      <c r="T376" s="40"/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F376" s="40"/>
      <c r="AG376" s="40"/>
      <c r="AH376" s="40"/>
      <c r="AI376" s="40"/>
      <c r="AJ376" s="40"/>
      <c r="AK376" s="40"/>
      <c r="AL376" s="40"/>
      <c r="AM376" s="40"/>
      <c r="AN376" s="40"/>
      <c r="AO376" s="40"/>
      <c r="AP376" s="40"/>
      <c r="AQ376" s="40"/>
      <c r="AR376" s="40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  <c r="BL376" s="9"/>
      <c r="BM376" s="9"/>
      <c r="BN376" s="9"/>
      <c r="BO376" s="9"/>
      <c r="BP376" s="9"/>
      <c r="BQ376" s="9"/>
      <c r="BR376" s="9"/>
      <c r="BS376" s="9"/>
      <c r="BT376" s="9"/>
      <c r="BU376" s="9"/>
      <c r="BV376" s="9"/>
      <c r="BW376" s="9"/>
      <c r="BX376" s="9"/>
      <c r="BY376" s="9"/>
      <c r="BZ376" s="9"/>
      <c r="CA376" s="9"/>
      <c r="CB376" s="9"/>
      <c r="CC376" s="9"/>
      <c r="CD376" s="9"/>
      <c r="CE376" s="9"/>
      <c r="CF376" s="9"/>
      <c r="CG376" s="9"/>
      <c r="CH376" s="9"/>
      <c r="CI376" s="9"/>
      <c r="CJ376" s="9"/>
      <c r="CK376" s="9"/>
      <c r="CL376" s="9"/>
      <c r="CM376" s="9"/>
      <c r="CN376" s="9"/>
      <c r="CO376" s="9"/>
      <c r="CP376" s="9"/>
      <c r="CQ376" s="9"/>
      <c r="CR376" s="9"/>
      <c r="CS376" s="9"/>
      <c r="CT376" s="9"/>
      <c r="CU376" s="9"/>
      <c r="CV376" s="9"/>
      <c r="CW376" s="9"/>
      <c r="CX376" s="9"/>
      <c r="CY376" s="9"/>
      <c r="CZ376" s="9"/>
      <c r="DA376" s="9"/>
      <c r="DB376" s="9"/>
      <c r="DC376" s="9"/>
      <c r="DD376" s="9"/>
      <c r="DE376" s="9"/>
      <c r="DF376" s="9"/>
      <c r="DG376" s="9"/>
      <c r="DH376" s="9"/>
      <c r="DI376" s="9"/>
      <c r="DJ376" s="9"/>
      <c r="DK376" s="9"/>
      <c r="DL376" s="9"/>
      <c r="DM376" s="9"/>
      <c r="DN376" s="9"/>
      <c r="DO376" s="9"/>
      <c r="DP376" s="9"/>
      <c r="DQ376" s="9"/>
      <c r="DR376" s="9"/>
      <c r="DS376" s="9"/>
      <c r="DT376" s="9"/>
      <c r="DU376" s="9"/>
      <c r="DV376" s="9"/>
      <c r="DW376" s="9"/>
      <c r="DX376" s="9"/>
      <c r="DY376" s="9"/>
      <c r="DZ376" s="9"/>
      <c r="EA376" s="9"/>
      <c r="EB376" s="9"/>
      <c r="EC376" s="9"/>
      <c r="ED376" s="9"/>
      <c r="EE376" s="9"/>
      <c r="EF376" s="9"/>
      <c r="EG376" s="9"/>
      <c r="EH376" s="9"/>
      <c r="EI376" s="9"/>
      <c r="EJ376" s="9"/>
      <c r="EK376" s="9"/>
      <c r="EL376" s="9"/>
      <c r="EM376" s="9"/>
      <c r="EN376" s="9"/>
      <c r="EO376" s="9"/>
      <c r="EP376" s="9"/>
      <c r="EQ376" s="9"/>
      <c r="ER376" s="9"/>
      <c r="ES376" s="9"/>
      <c r="ET376" s="9"/>
      <c r="EU376" s="9"/>
      <c r="EV376" s="9"/>
      <c r="EW376" s="9"/>
      <c r="EX376" s="9"/>
    </row>
    <row r="377" spans="1:154" x14ac:dyDescent="0.35">
      <c r="A377" s="113"/>
      <c r="B377" s="114"/>
      <c r="C377" s="114"/>
      <c r="D377" s="114">
        <v>85</v>
      </c>
      <c r="E377" s="114"/>
      <c r="F377" s="114"/>
      <c r="G377" s="116" t="s">
        <v>86</v>
      </c>
      <c r="H377" s="117"/>
      <c r="I377" s="117"/>
      <c r="J377" s="117">
        <f t="shared" si="116"/>
        <v>0</v>
      </c>
      <c r="K377" s="118"/>
      <c r="L377" s="117"/>
      <c r="M377" s="119">
        <v>0</v>
      </c>
      <c r="N377" s="117">
        <v>-16952</v>
      </c>
      <c r="O377" s="120">
        <f t="shared" si="130"/>
        <v>-16952</v>
      </c>
      <c r="P377" s="120">
        <f t="shared" si="122"/>
        <v>16952</v>
      </c>
      <c r="Q377" s="121"/>
      <c r="R377" s="40"/>
      <c r="S377" s="40"/>
      <c r="T377" s="40"/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F377" s="40"/>
      <c r="AG377" s="40"/>
      <c r="AH377" s="40"/>
      <c r="AI377" s="40"/>
      <c r="AJ377" s="40"/>
      <c r="AK377" s="40"/>
      <c r="AL377" s="40"/>
      <c r="AM377" s="40"/>
      <c r="AN377" s="40"/>
      <c r="AO377" s="40"/>
      <c r="AP377" s="40"/>
      <c r="AQ377" s="40"/>
      <c r="AR377" s="40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  <c r="BO377" s="9"/>
      <c r="BP377" s="9"/>
      <c r="BQ377" s="9"/>
      <c r="BR377" s="9"/>
      <c r="BS377" s="9"/>
      <c r="BT377" s="9"/>
      <c r="BU377" s="9"/>
      <c r="BV377" s="9"/>
      <c r="BW377" s="9"/>
      <c r="BX377" s="9"/>
      <c r="BY377" s="9"/>
      <c r="BZ377" s="9"/>
      <c r="CA377" s="9"/>
      <c r="CB377" s="9"/>
      <c r="CC377" s="9"/>
      <c r="CD377" s="9"/>
      <c r="CE377" s="9"/>
      <c r="CF377" s="9"/>
      <c r="CG377" s="9"/>
      <c r="CH377" s="9"/>
      <c r="CI377" s="9"/>
      <c r="CJ377" s="9"/>
      <c r="CK377" s="9"/>
      <c r="CL377" s="9"/>
      <c r="CM377" s="9"/>
      <c r="CN377" s="9"/>
      <c r="CO377" s="9"/>
      <c r="CP377" s="9"/>
      <c r="CQ377" s="9"/>
      <c r="CR377" s="9"/>
      <c r="CS377" s="9"/>
      <c r="CT377" s="9"/>
      <c r="CU377" s="9"/>
      <c r="CV377" s="9"/>
      <c r="CW377" s="9"/>
      <c r="CX377" s="9"/>
      <c r="CY377" s="9"/>
      <c r="CZ377" s="9"/>
      <c r="DA377" s="9"/>
      <c r="DB377" s="9"/>
      <c r="DC377" s="9"/>
      <c r="DD377" s="9"/>
      <c r="DE377" s="9"/>
      <c r="DF377" s="9"/>
      <c r="DG377" s="9"/>
      <c r="DH377" s="9"/>
      <c r="DI377" s="9"/>
      <c r="DJ377" s="9"/>
      <c r="DK377" s="9"/>
      <c r="DL377" s="9"/>
      <c r="DM377" s="9"/>
      <c r="DN377" s="9"/>
      <c r="DO377" s="9"/>
      <c r="DP377" s="9"/>
      <c r="DQ377" s="9"/>
      <c r="DR377" s="9"/>
      <c r="DS377" s="9"/>
      <c r="DT377" s="9"/>
      <c r="DU377" s="9"/>
      <c r="DV377" s="9"/>
      <c r="DW377" s="9"/>
      <c r="DX377" s="9"/>
      <c r="DY377" s="9"/>
      <c r="DZ377" s="9"/>
      <c r="EA377" s="9"/>
      <c r="EB377" s="9"/>
      <c r="EC377" s="9"/>
      <c r="ED377" s="9"/>
      <c r="EE377" s="9"/>
      <c r="EF377" s="9"/>
      <c r="EG377" s="9"/>
      <c r="EH377" s="9"/>
      <c r="EI377" s="9"/>
      <c r="EJ377" s="9"/>
      <c r="EK377" s="9"/>
      <c r="EL377" s="9"/>
      <c r="EM377" s="9"/>
      <c r="EN377" s="9"/>
      <c r="EO377" s="9"/>
      <c r="EP377" s="9"/>
      <c r="EQ377" s="9"/>
      <c r="ER377" s="9"/>
      <c r="ES377" s="9"/>
      <c r="ET377" s="9"/>
      <c r="EU377" s="9"/>
      <c r="EV377" s="9"/>
      <c r="EW377" s="9"/>
      <c r="EX377" s="9"/>
    </row>
    <row r="378" spans="1:154" x14ac:dyDescent="0.35">
      <c r="A378" s="63"/>
      <c r="B378" s="59"/>
      <c r="C378" s="59"/>
      <c r="D378" s="59"/>
      <c r="E378" s="59"/>
      <c r="F378" s="59"/>
      <c r="G378" s="66" t="s">
        <v>195</v>
      </c>
      <c r="H378" s="108"/>
      <c r="I378" s="108"/>
      <c r="J378" s="108">
        <f t="shared" si="116"/>
        <v>0</v>
      </c>
      <c r="K378" s="105"/>
      <c r="L378" s="108"/>
      <c r="M378" s="109"/>
      <c r="N378" s="108"/>
      <c r="O378" s="138"/>
      <c r="P378" s="138">
        <f t="shared" si="122"/>
        <v>0</v>
      </c>
      <c r="Q378" s="107"/>
      <c r="R378" s="40"/>
      <c r="S378" s="40"/>
      <c r="T378" s="40"/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F378" s="40"/>
      <c r="AG378" s="40"/>
      <c r="AH378" s="40"/>
      <c r="AI378" s="40"/>
      <c r="AJ378" s="40"/>
      <c r="AK378" s="40"/>
      <c r="AL378" s="40"/>
      <c r="AM378" s="40"/>
      <c r="AN378" s="40"/>
      <c r="AO378" s="40"/>
      <c r="AP378" s="40"/>
      <c r="AQ378" s="40"/>
      <c r="AR378" s="40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9"/>
      <c r="BO378" s="9"/>
      <c r="BP378" s="9"/>
      <c r="BQ378" s="9"/>
      <c r="BR378" s="9"/>
      <c r="BS378" s="9"/>
      <c r="BT378" s="9"/>
      <c r="BU378" s="9"/>
      <c r="BV378" s="9"/>
      <c r="BW378" s="9"/>
      <c r="BX378" s="9"/>
      <c r="BY378" s="9"/>
      <c r="BZ378" s="9"/>
      <c r="CA378" s="9"/>
      <c r="CB378" s="9"/>
      <c r="CC378" s="9"/>
      <c r="CD378" s="9"/>
      <c r="CE378" s="9"/>
      <c r="CF378" s="9"/>
      <c r="CG378" s="9"/>
      <c r="CH378" s="9"/>
      <c r="CI378" s="9"/>
      <c r="CJ378" s="9"/>
      <c r="CK378" s="9"/>
      <c r="CL378" s="9"/>
      <c r="CM378" s="9"/>
      <c r="CN378" s="9"/>
      <c r="CO378" s="9"/>
      <c r="CP378" s="9"/>
      <c r="CQ378" s="9"/>
      <c r="CR378" s="9"/>
      <c r="CS378" s="9"/>
      <c r="CT378" s="9"/>
      <c r="CU378" s="9"/>
      <c r="CV378" s="9"/>
      <c r="CW378" s="9"/>
      <c r="CX378" s="9"/>
      <c r="CY378" s="9"/>
      <c r="CZ378" s="9"/>
      <c r="DA378" s="9"/>
      <c r="DB378" s="9"/>
      <c r="DC378" s="9"/>
      <c r="DD378" s="9"/>
      <c r="DE378" s="9"/>
      <c r="DF378" s="9"/>
      <c r="DG378" s="9"/>
      <c r="DH378" s="9"/>
      <c r="DI378" s="9"/>
      <c r="DJ378" s="9"/>
      <c r="DK378" s="9"/>
      <c r="DL378" s="9"/>
      <c r="DM378" s="9"/>
      <c r="DN378" s="9"/>
      <c r="DO378" s="9"/>
      <c r="DP378" s="9"/>
      <c r="DQ378" s="9"/>
      <c r="DR378" s="9"/>
      <c r="DS378" s="9"/>
      <c r="DT378" s="9"/>
      <c r="DU378" s="9"/>
      <c r="DV378" s="9"/>
      <c r="DW378" s="9"/>
      <c r="DX378" s="9"/>
      <c r="DY378" s="9"/>
      <c r="DZ378" s="9"/>
      <c r="EA378" s="9"/>
      <c r="EB378" s="9"/>
      <c r="EC378" s="9"/>
      <c r="ED378" s="9"/>
      <c r="EE378" s="9"/>
      <c r="EF378" s="9"/>
      <c r="EG378" s="9"/>
      <c r="EH378" s="9"/>
      <c r="EI378" s="9"/>
      <c r="EJ378" s="9"/>
      <c r="EK378" s="9"/>
      <c r="EL378" s="9"/>
      <c r="EM378" s="9"/>
      <c r="EN378" s="9"/>
      <c r="EO378" s="9"/>
      <c r="EP378" s="9"/>
      <c r="EQ378" s="9"/>
      <c r="ER378" s="9"/>
      <c r="ES378" s="9"/>
      <c r="ET378" s="9"/>
      <c r="EU378" s="9"/>
      <c r="EV378" s="9"/>
      <c r="EW378" s="9"/>
      <c r="EX378" s="9"/>
    </row>
    <row r="379" spans="1:154" x14ac:dyDescent="0.35">
      <c r="A379" s="48" t="s">
        <v>165</v>
      </c>
      <c r="B379" s="49" t="s">
        <v>124</v>
      </c>
      <c r="C379" s="49"/>
      <c r="D379" s="49"/>
      <c r="E379" s="49"/>
      <c r="F379" s="49"/>
      <c r="G379" s="103" t="s">
        <v>196</v>
      </c>
      <c r="H379" s="104">
        <f>H333+H338</f>
        <v>1761000</v>
      </c>
      <c r="I379" s="104">
        <f>I333+I338</f>
        <v>1750100</v>
      </c>
      <c r="J379" s="108">
        <f>J333+J338</f>
        <v>10900</v>
      </c>
      <c r="K379" s="105">
        <f t="shared" si="126"/>
        <v>99.38</v>
      </c>
      <c r="L379" s="104">
        <f>L333+L338</f>
        <v>1761000</v>
      </c>
      <c r="M379" s="104">
        <v>817122</v>
      </c>
      <c r="N379" s="104">
        <f>N333+N338</f>
        <v>893414</v>
      </c>
      <c r="O379" s="104">
        <f>O333+O338</f>
        <v>1710536</v>
      </c>
      <c r="P379" s="106">
        <f t="shared" si="122"/>
        <v>50464</v>
      </c>
      <c r="Q379" s="107">
        <f t="shared" ref="Q379:Q385" si="131">ROUND(O379/N379*100,2)</f>
        <v>191.46</v>
      </c>
      <c r="R379" s="40"/>
      <c r="S379" s="40"/>
      <c r="T379" s="40"/>
      <c r="U379" s="40"/>
      <c r="V379" s="40"/>
      <c r="W379" s="40"/>
      <c r="X379" s="40"/>
      <c r="Y379" s="40"/>
      <c r="Z379" s="40"/>
      <c r="AA379" s="40"/>
      <c r="AB379" s="40"/>
      <c r="AC379" s="40"/>
      <c r="AD379" s="40"/>
      <c r="AE379" s="40"/>
      <c r="AF379" s="40"/>
      <c r="AG379" s="40"/>
      <c r="AH379" s="40"/>
      <c r="AI379" s="40"/>
      <c r="AJ379" s="40"/>
      <c r="AK379" s="40"/>
      <c r="AL379" s="40"/>
      <c r="AM379" s="40"/>
      <c r="AN379" s="40"/>
      <c r="AO379" s="40"/>
      <c r="AP379" s="40"/>
      <c r="AQ379" s="40"/>
      <c r="AR379" s="40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  <c r="BL379" s="9"/>
      <c r="BM379" s="9"/>
      <c r="BN379" s="9"/>
      <c r="BO379" s="9"/>
      <c r="BP379" s="9"/>
      <c r="BQ379" s="9"/>
      <c r="BR379" s="9"/>
      <c r="BS379" s="9"/>
      <c r="BT379" s="9"/>
      <c r="BU379" s="9"/>
      <c r="BV379" s="9"/>
      <c r="BW379" s="9"/>
      <c r="BX379" s="9"/>
      <c r="BY379" s="9"/>
      <c r="BZ379" s="9"/>
      <c r="CA379" s="9"/>
      <c r="CB379" s="9"/>
      <c r="CC379" s="9"/>
      <c r="CD379" s="9"/>
      <c r="CE379" s="9"/>
      <c r="CF379" s="9"/>
      <c r="CG379" s="9"/>
      <c r="CH379" s="9"/>
      <c r="CI379" s="9"/>
      <c r="CJ379" s="9"/>
      <c r="CK379" s="9"/>
      <c r="CL379" s="9"/>
      <c r="CM379" s="9"/>
      <c r="CN379" s="9"/>
      <c r="CO379" s="9"/>
      <c r="CP379" s="9"/>
      <c r="CQ379" s="9"/>
      <c r="CR379" s="9"/>
      <c r="CS379" s="9"/>
      <c r="CT379" s="9"/>
      <c r="CU379" s="9"/>
      <c r="CV379" s="9"/>
      <c r="CW379" s="9"/>
      <c r="CX379" s="9"/>
      <c r="CY379" s="9"/>
      <c r="CZ379" s="9"/>
      <c r="DA379" s="9"/>
      <c r="DB379" s="9"/>
      <c r="DC379" s="9"/>
      <c r="DD379" s="9"/>
      <c r="DE379" s="9"/>
      <c r="DF379" s="9"/>
      <c r="DG379" s="9"/>
      <c r="DH379" s="9"/>
      <c r="DI379" s="9"/>
      <c r="DJ379" s="9"/>
      <c r="DK379" s="9"/>
      <c r="DL379" s="9"/>
      <c r="DM379" s="9"/>
      <c r="DN379" s="9"/>
      <c r="DO379" s="9"/>
      <c r="DP379" s="9"/>
      <c r="DQ379" s="9"/>
      <c r="DR379" s="9"/>
      <c r="DS379" s="9"/>
      <c r="DT379" s="9"/>
      <c r="DU379" s="9"/>
      <c r="DV379" s="9"/>
      <c r="DW379" s="9"/>
      <c r="DX379" s="9"/>
      <c r="DY379" s="9"/>
      <c r="DZ379" s="9"/>
      <c r="EA379" s="9"/>
      <c r="EB379" s="9"/>
      <c r="EC379" s="9"/>
      <c r="ED379" s="9"/>
      <c r="EE379" s="9"/>
      <c r="EF379" s="9"/>
      <c r="EG379" s="9"/>
      <c r="EH379" s="9"/>
      <c r="EI379" s="9"/>
      <c r="EJ379" s="9"/>
      <c r="EK379" s="9"/>
      <c r="EL379" s="9"/>
      <c r="EM379" s="9"/>
      <c r="EN379" s="9"/>
      <c r="EO379" s="9"/>
      <c r="EP379" s="9"/>
      <c r="EQ379" s="9"/>
      <c r="ER379" s="9"/>
      <c r="ES379" s="9"/>
      <c r="ET379" s="9"/>
      <c r="EU379" s="9"/>
      <c r="EV379" s="9"/>
      <c r="EW379" s="9"/>
      <c r="EX379" s="9"/>
    </row>
    <row r="380" spans="1:154" x14ac:dyDescent="0.35">
      <c r="A380" s="48"/>
      <c r="B380" s="49">
        <v>15</v>
      </c>
      <c r="C380" s="49"/>
      <c r="D380" s="49"/>
      <c r="E380" s="49"/>
      <c r="F380" s="49"/>
      <c r="G380" s="103" t="s">
        <v>197</v>
      </c>
      <c r="H380" s="104">
        <f>H381</f>
        <v>0</v>
      </c>
      <c r="I380" s="104">
        <f>I381</f>
        <v>0</v>
      </c>
      <c r="J380" s="108">
        <f t="shared" si="116"/>
        <v>0</v>
      </c>
      <c r="K380" s="105" t="e">
        <f t="shared" si="126"/>
        <v>#DIV/0!</v>
      </c>
      <c r="L380" s="104">
        <f>L381</f>
        <v>0</v>
      </c>
      <c r="M380" s="104">
        <v>0</v>
      </c>
      <c r="N380" s="104">
        <f>N381</f>
        <v>0</v>
      </c>
      <c r="O380" s="104">
        <f>O381</f>
        <v>0</v>
      </c>
      <c r="P380" s="106">
        <f t="shared" si="122"/>
        <v>0</v>
      </c>
      <c r="Q380" s="107" t="e">
        <f t="shared" si="131"/>
        <v>#DIV/0!</v>
      </c>
      <c r="R380" s="40"/>
      <c r="S380" s="40"/>
      <c r="T380" s="40"/>
      <c r="U380" s="40"/>
      <c r="V380" s="40"/>
      <c r="W380" s="40"/>
      <c r="X380" s="40"/>
      <c r="Y380" s="40"/>
      <c r="Z380" s="40"/>
      <c r="AA380" s="40"/>
      <c r="AB380" s="40"/>
      <c r="AC380" s="40"/>
      <c r="AD380" s="40"/>
      <c r="AE380" s="40"/>
      <c r="AF380" s="40"/>
      <c r="AG380" s="40"/>
      <c r="AH380" s="40"/>
      <c r="AI380" s="40"/>
      <c r="AJ380" s="40"/>
      <c r="AK380" s="40"/>
      <c r="AL380" s="40"/>
      <c r="AM380" s="40"/>
      <c r="AN380" s="40"/>
      <c r="AO380" s="40"/>
      <c r="AP380" s="40"/>
      <c r="AQ380" s="40"/>
      <c r="AR380" s="40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  <c r="BO380" s="9"/>
      <c r="BP380" s="9"/>
      <c r="BQ380" s="9"/>
      <c r="BR380" s="9"/>
      <c r="BS380" s="9"/>
      <c r="BT380" s="9"/>
      <c r="BU380" s="9"/>
      <c r="BV380" s="9"/>
      <c r="BW380" s="9"/>
      <c r="BX380" s="9"/>
      <c r="BY380" s="9"/>
      <c r="BZ380" s="9"/>
      <c r="CA380" s="9"/>
      <c r="CB380" s="9"/>
      <c r="CC380" s="9"/>
      <c r="CD380" s="9"/>
      <c r="CE380" s="9"/>
      <c r="CF380" s="9"/>
      <c r="CG380" s="9"/>
      <c r="CH380" s="9"/>
      <c r="CI380" s="9"/>
      <c r="CJ380" s="9"/>
      <c r="CK380" s="9"/>
      <c r="CL380" s="9"/>
      <c r="CM380" s="9"/>
      <c r="CN380" s="9"/>
      <c r="CO380" s="9"/>
      <c r="CP380" s="9"/>
      <c r="CQ380" s="9"/>
      <c r="CR380" s="9"/>
      <c r="CS380" s="9"/>
      <c r="CT380" s="9"/>
      <c r="CU380" s="9"/>
      <c r="CV380" s="9"/>
      <c r="CW380" s="9"/>
      <c r="CX380" s="9"/>
      <c r="CY380" s="9"/>
      <c r="CZ380" s="9"/>
      <c r="DA380" s="9"/>
      <c r="DB380" s="9"/>
      <c r="DC380" s="9"/>
      <c r="DD380" s="9"/>
      <c r="DE380" s="9"/>
      <c r="DF380" s="9"/>
      <c r="DG380" s="9"/>
      <c r="DH380" s="9"/>
      <c r="DI380" s="9"/>
      <c r="DJ380" s="9"/>
      <c r="DK380" s="9"/>
      <c r="DL380" s="9"/>
      <c r="DM380" s="9"/>
      <c r="DN380" s="9"/>
      <c r="DO380" s="9"/>
      <c r="DP380" s="9"/>
      <c r="DQ380" s="9"/>
      <c r="DR380" s="9"/>
      <c r="DS380" s="9"/>
      <c r="DT380" s="9"/>
      <c r="DU380" s="9"/>
      <c r="DV380" s="9"/>
      <c r="DW380" s="9"/>
      <c r="DX380" s="9"/>
      <c r="DY380" s="9"/>
      <c r="DZ380" s="9"/>
      <c r="EA380" s="9"/>
      <c r="EB380" s="9"/>
      <c r="EC380" s="9"/>
      <c r="ED380" s="9"/>
      <c r="EE380" s="9"/>
      <c r="EF380" s="9"/>
      <c r="EG380" s="9"/>
      <c r="EH380" s="9"/>
      <c r="EI380" s="9"/>
      <c r="EJ380" s="9"/>
      <c r="EK380" s="9"/>
      <c r="EL380" s="9"/>
      <c r="EM380" s="9"/>
      <c r="EN380" s="9"/>
      <c r="EO380" s="9"/>
      <c r="EP380" s="9"/>
      <c r="EQ380" s="9"/>
      <c r="ER380" s="9"/>
      <c r="ES380" s="9"/>
      <c r="ET380" s="9"/>
      <c r="EU380" s="9"/>
      <c r="EV380" s="9"/>
      <c r="EW380" s="9"/>
      <c r="EX380" s="9"/>
    </row>
    <row r="381" spans="1:154" ht="45" x14ac:dyDescent="0.35">
      <c r="A381" s="48"/>
      <c r="B381" s="49"/>
      <c r="C381" s="49" t="s">
        <v>48</v>
      </c>
      <c r="D381" s="49"/>
      <c r="E381" s="49"/>
      <c r="F381" s="49"/>
      <c r="G381" s="103" t="s">
        <v>198</v>
      </c>
      <c r="H381" s="104">
        <f>H358</f>
        <v>0</v>
      </c>
      <c r="I381" s="104">
        <f>I358</f>
        <v>0</v>
      </c>
      <c r="J381" s="108">
        <f t="shared" si="116"/>
        <v>0</v>
      </c>
      <c r="K381" s="105" t="e">
        <f t="shared" si="126"/>
        <v>#DIV/0!</v>
      </c>
      <c r="L381" s="104">
        <f>L358</f>
        <v>0</v>
      </c>
      <c r="M381" s="104">
        <v>0</v>
      </c>
      <c r="N381" s="104">
        <f>N358</f>
        <v>0</v>
      </c>
      <c r="O381" s="104">
        <f>O358</f>
        <v>0</v>
      </c>
      <c r="P381" s="106">
        <f t="shared" si="122"/>
        <v>0</v>
      </c>
      <c r="Q381" s="107" t="e">
        <f t="shared" si="131"/>
        <v>#DIV/0!</v>
      </c>
      <c r="R381" s="40"/>
      <c r="S381" s="40"/>
      <c r="T381" s="40"/>
      <c r="U381" s="40"/>
      <c r="V381" s="40"/>
      <c r="W381" s="40"/>
      <c r="X381" s="60"/>
      <c r="Y381" s="40"/>
      <c r="Z381" s="40"/>
      <c r="AA381" s="40"/>
      <c r="AB381" s="40"/>
      <c r="AC381" s="40"/>
      <c r="AD381" s="40"/>
      <c r="AE381" s="40"/>
      <c r="AF381" s="40"/>
      <c r="AG381" s="40"/>
      <c r="AH381" s="40"/>
      <c r="AI381" s="40"/>
      <c r="AJ381" s="40"/>
      <c r="AK381" s="40"/>
      <c r="AL381" s="40"/>
      <c r="AM381" s="40"/>
      <c r="AN381" s="40"/>
      <c r="AO381" s="40"/>
      <c r="AP381" s="40"/>
      <c r="AQ381" s="40"/>
      <c r="AR381" s="40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  <c r="BL381" s="9"/>
      <c r="BM381" s="9"/>
      <c r="BN381" s="9"/>
      <c r="BO381" s="9"/>
      <c r="BP381" s="9"/>
      <c r="BQ381" s="9"/>
      <c r="BR381" s="9"/>
      <c r="BS381" s="9"/>
      <c r="BT381" s="9"/>
      <c r="BU381" s="9"/>
      <c r="BV381" s="9"/>
      <c r="BW381" s="9"/>
      <c r="BX381" s="9"/>
      <c r="BY381" s="9"/>
      <c r="BZ381" s="9"/>
      <c r="CA381" s="9"/>
      <c r="CB381" s="9"/>
      <c r="CC381" s="9"/>
      <c r="CD381" s="9"/>
      <c r="CE381" s="9"/>
      <c r="CF381" s="9"/>
      <c r="CG381" s="9"/>
      <c r="CH381" s="9"/>
      <c r="CI381" s="9"/>
      <c r="CJ381" s="9"/>
      <c r="CK381" s="9"/>
      <c r="CL381" s="9"/>
      <c r="CM381" s="9"/>
      <c r="CN381" s="9"/>
      <c r="CO381" s="9"/>
      <c r="CP381" s="9"/>
      <c r="CQ381" s="9"/>
      <c r="CR381" s="9"/>
      <c r="CS381" s="9"/>
      <c r="CT381" s="9"/>
      <c r="CU381" s="9"/>
      <c r="CV381" s="9"/>
      <c r="CW381" s="9"/>
      <c r="CX381" s="9"/>
      <c r="CY381" s="9"/>
      <c r="CZ381" s="9"/>
      <c r="DA381" s="9"/>
      <c r="DB381" s="9"/>
      <c r="DC381" s="9"/>
      <c r="DD381" s="9"/>
      <c r="DE381" s="9"/>
      <c r="DF381" s="9"/>
      <c r="DG381" s="9"/>
      <c r="DH381" s="9"/>
      <c r="DI381" s="9"/>
      <c r="DJ381" s="9"/>
      <c r="DK381" s="9"/>
      <c r="DL381" s="9"/>
      <c r="DM381" s="9"/>
      <c r="DN381" s="9"/>
      <c r="DO381" s="9"/>
      <c r="DP381" s="9"/>
      <c r="DQ381" s="9"/>
      <c r="DR381" s="9"/>
      <c r="DS381" s="9"/>
      <c r="DT381" s="9"/>
      <c r="DU381" s="9"/>
      <c r="DV381" s="9"/>
      <c r="DW381" s="9"/>
      <c r="DX381" s="9"/>
      <c r="DY381" s="9"/>
      <c r="DZ381" s="9"/>
      <c r="EA381" s="9"/>
      <c r="EB381" s="9"/>
      <c r="EC381" s="9"/>
      <c r="ED381" s="9"/>
      <c r="EE381" s="9"/>
      <c r="EF381" s="9"/>
      <c r="EG381" s="9"/>
      <c r="EH381" s="9"/>
      <c r="EI381" s="9"/>
      <c r="EJ381" s="9"/>
      <c r="EK381" s="9"/>
      <c r="EL381" s="9"/>
      <c r="EM381" s="9"/>
      <c r="EN381" s="9"/>
      <c r="EO381" s="9"/>
      <c r="EP381" s="9"/>
      <c r="EQ381" s="9"/>
      <c r="ER381" s="9"/>
      <c r="ES381" s="9"/>
      <c r="ET381" s="9"/>
      <c r="EU381" s="9"/>
      <c r="EV381" s="9"/>
      <c r="EW381" s="9"/>
      <c r="EX381" s="9"/>
    </row>
    <row r="382" spans="1:154" ht="45" x14ac:dyDescent="0.35">
      <c r="A382" s="48"/>
      <c r="B382" s="49" t="s">
        <v>48</v>
      </c>
      <c r="C382" s="49"/>
      <c r="D382" s="49"/>
      <c r="E382" s="49"/>
      <c r="F382" s="49"/>
      <c r="G382" s="103" t="s">
        <v>199</v>
      </c>
      <c r="H382" s="104">
        <f>H383+H384</f>
        <v>987700</v>
      </c>
      <c r="I382" s="104">
        <f>I383+I384</f>
        <v>985409</v>
      </c>
      <c r="J382" s="108">
        <f t="shared" si="116"/>
        <v>2291</v>
      </c>
      <c r="K382" s="105">
        <f t="shared" si="126"/>
        <v>99.77</v>
      </c>
      <c r="L382" s="104">
        <f>L383+L384</f>
        <v>987700</v>
      </c>
      <c r="M382" s="104">
        <v>456179</v>
      </c>
      <c r="N382" s="104">
        <f>N383+N384</f>
        <v>468533</v>
      </c>
      <c r="O382" s="104">
        <f>O383+O384</f>
        <v>924712</v>
      </c>
      <c r="P382" s="106">
        <f t="shared" si="122"/>
        <v>62988</v>
      </c>
      <c r="Q382" s="107">
        <f t="shared" si="131"/>
        <v>197.36</v>
      </c>
      <c r="R382" s="40"/>
      <c r="S382" s="40"/>
      <c r="T382" s="40"/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F382" s="40"/>
      <c r="AG382" s="40"/>
      <c r="AH382" s="40"/>
      <c r="AI382" s="40"/>
      <c r="AJ382" s="40"/>
      <c r="AK382" s="40"/>
      <c r="AL382" s="40"/>
      <c r="AM382" s="40"/>
      <c r="AN382" s="40"/>
      <c r="AO382" s="40"/>
      <c r="AP382" s="40"/>
      <c r="AQ382" s="40"/>
      <c r="AR382" s="40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  <c r="BO382" s="9"/>
      <c r="BP382" s="9"/>
      <c r="BQ382" s="9"/>
      <c r="BR382" s="9"/>
      <c r="BS382" s="9"/>
      <c r="BT382" s="9"/>
      <c r="BU382" s="9"/>
      <c r="BV382" s="9"/>
      <c r="BW382" s="9"/>
      <c r="BX382" s="9"/>
      <c r="BY382" s="9"/>
      <c r="BZ382" s="9"/>
      <c r="CA382" s="9"/>
      <c r="CB382" s="9"/>
      <c r="CC382" s="9"/>
      <c r="CD382" s="9"/>
      <c r="CE382" s="9"/>
      <c r="CF382" s="9"/>
      <c r="CG382" s="9"/>
      <c r="CH382" s="9"/>
      <c r="CI382" s="9"/>
      <c r="CJ382" s="9"/>
      <c r="CK382" s="9"/>
      <c r="CL382" s="9"/>
      <c r="CM382" s="9"/>
      <c r="CN382" s="9"/>
      <c r="CO382" s="9"/>
      <c r="CP382" s="9"/>
      <c r="CQ382" s="9"/>
      <c r="CR382" s="9"/>
      <c r="CS382" s="9"/>
      <c r="CT382" s="9"/>
      <c r="CU382" s="9"/>
      <c r="CV382" s="9"/>
      <c r="CW382" s="9"/>
      <c r="CX382" s="9"/>
      <c r="CY382" s="9"/>
      <c r="CZ382" s="9"/>
      <c r="DA382" s="9"/>
      <c r="DB382" s="9"/>
      <c r="DC382" s="9"/>
      <c r="DD382" s="9"/>
      <c r="DE382" s="9"/>
      <c r="DF382" s="9"/>
      <c r="DG382" s="9"/>
      <c r="DH382" s="9"/>
      <c r="DI382" s="9"/>
      <c r="DJ382" s="9"/>
      <c r="DK382" s="9"/>
      <c r="DL382" s="9"/>
      <c r="DM382" s="9"/>
      <c r="DN382" s="9"/>
      <c r="DO382" s="9"/>
      <c r="DP382" s="9"/>
      <c r="DQ382" s="9"/>
      <c r="DR382" s="9"/>
      <c r="DS382" s="9"/>
      <c r="DT382" s="9"/>
      <c r="DU382" s="9"/>
      <c r="DV382" s="9"/>
      <c r="DW382" s="9"/>
      <c r="DX382" s="9"/>
      <c r="DY382" s="9"/>
      <c r="DZ382" s="9"/>
      <c r="EA382" s="9"/>
      <c r="EB382" s="9"/>
      <c r="EC382" s="9"/>
      <c r="ED382" s="9"/>
      <c r="EE382" s="9"/>
      <c r="EF382" s="9"/>
      <c r="EG382" s="9"/>
      <c r="EH382" s="9"/>
      <c r="EI382" s="9"/>
      <c r="EJ382" s="9"/>
      <c r="EK382" s="9"/>
      <c r="EL382" s="9"/>
      <c r="EM382" s="9"/>
      <c r="EN382" s="9"/>
      <c r="EO382" s="9"/>
      <c r="EP382" s="9"/>
      <c r="EQ382" s="9"/>
      <c r="ER382" s="9"/>
      <c r="ES382" s="9"/>
      <c r="ET382" s="9"/>
      <c r="EU382" s="9"/>
      <c r="EV382" s="9"/>
      <c r="EW382" s="9"/>
      <c r="EX382" s="9"/>
    </row>
    <row r="383" spans="1:154" ht="45" x14ac:dyDescent="0.35">
      <c r="A383" s="48"/>
      <c r="B383" s="49"/>
      <c r="C383" s="49" t="s">
        <v>30</v>
      </c>
      <c r="D383" s="49"/>
      <c r="E383" s="49"/>
      <c r="F383" s="49"/>
      <c r="G383" s="103" t="s">
        <v>130</v>
      </c>
      <c r="H383" s="104">
        <f>+H326</f>
        <v>8000</v>
      </c>
      <c r="I383" s="104">
        <f>+I326</f>
        <v>8000</v>
      </c>
      <c r="J383" s="108">
        <f t="shared" si="116"/>
        <v>0</v>
      </c>
      <c r="K383" s="105">
        <f t="shared" si="126"/>
        <v>100</v>
      </c>
      <c r="L383" s="104">
        <f>+L326</f>
        <v>8000</v>
      </c>
      <c r="M383" s="104">
        <v>3678</v>
      </c>
      <c r="N383" s="104">
        <f>+N326</f>
        <v>4017</v>
      </c>
      <c r="O383" s="104">
        <f>+O326</f>
        <v>7695</v>
      </c>
      <c r="P383" s="106">
        <f t="shared" si="122"/>
        <v>305</v>
      </c>
      <c r="Q383" s="107">
        <f t="shared" si="131"/>
        <v>191.56</v>
      </c>
      <c r="R383" s="40"/>
      <c r="S383" s="40"/>
      <c r="T383" s="40"/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F383" s="40"/>
      <c r="AG383" s="40"/>
      <c r="AH383" s="40"/>
      <c r="AI383" s="40"/>
      <c r="AJ383" s="40"/>
      <c r="AK383" s="40"/>
      <c r="AL383" s="40"/>
      <c r="AM383" s="40"/>
      <c r="AN383" s="40"/>
      <c r="AO383" s="40"/>
      <c r="AP383" s="40"/>
      <c r="AQ383" s="40"/>
      <c r="AR383" s="40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  <c r="BO383" s="9"/>
      <c r="BP383" s="9"/>
      <c r="BQ383" s="9"/>
      <c r="BR383" s="9"/>
      <c r="BS383" s="9"/>
      <c r="BT383" s="9"/>
      <c r="BU383" s="9"/>
      <c r="BV383" s="9"/>
      <c r="BW383" s="9"/>
      <c r="BX383" s="9"/>
      <c r="BY383" s="9"/>
      <c r="BZ383" s="9"/>
      <c r="CA383" s="9"/>
      <c r="CB383" s="9"/>
      <c r="CC383" s="9"/>
      <c r="CD383" s="9"/>
      <c r="CE383" s="9"/>
      <c r="CF383" s="9"/>
      <c r="CG383" s="9"/>
      <c r="CH383" s="9"/>
      <c r="CI383" s="9"/>
      <c r="CJ383" s="9"/>
      <c r="CK383" s="9"/>
      <c r="CL383" s="9"/>
      <c r="CM383" s="9"/>
      <c r="CN383" s="9"/>
      <c r="CO383" s="9"/>
      <c r="CP383" s="9"/>
      <c r="CQ383" s="9"/>
      <c r="CR383" s="9"/>
      <c r="CS383" s="9"/>
      <c r="CT383" s="9"/>
      <c r="CU383" s="9"/>
      <c r="CV383" s="9"/>
      <c r="CW383" s="9"/>
      <c r="CX383" s="9"/>
      <c r="CY383" s="9"/>
      <c r="CZ383" s="9"/>
      <c r="DA383" s="9"/>
      <c r="DB383" s="9"/>
      <c r="DC383" s="9"/>
      <c r="DD383" s="9"/>
      <c r="DE383" s="9"/>
      <c r="DF383" s="9"/>
      <c r="DG383" s="9"/>
      <c r="DH383" s="9"/>
      <c r="DI383" s="9"/>
      <c r="DJ383" s="9"/>
      <c r="DK383" s="9"/>
      <c r="DL383" s="9"/>
      <c r="DM383" s="9"/>
      <c r="DN383" s="9"/>
      <c r="DO383" s="9"/>
      <c r="DP383" s="9"/>
      <c r="DQ383" s="9"/>
      <c r="DR383" s="9"/>
      <c r="DS383" s="9"/>
      <c r="DT383" s="9"/>
      <c r="DU383" s="9"/>
      <c r="DV383" s="9"/>
      <c r="DW383" s="9"/>
      <c r="DX383" s="9"/>
      <c r="DY383" s="9"/>
      <c r="DZ383" s="9"/>
      <c r="EA383" s="9"/>
      <c r="EB383" s="9"/>
      <c r="EC383" s="9"/>
      <c r="ED383" s="9"/>
      <c r="EE383" s="9"/>
      <c r="EF383" s="9"/>
      <c r="EG383" s="9"/>
      <c r="EH383" s="9"/>
      <c r="EI383" s="9"/>
      <c r="EJ383" s="9"/>
      <c r="EK383" s="9"/>
      <c r="EL383" s="9"/>
      <c r="EM383" s="9"/>
      <c r="EN383" s="9"/>
      <c r="EO383" s="9"/>
      <c r="EP383" s="9"/>
      <c r="EQ383" s="9"/>
      <c r="ER383" s="9"/>
      <c r="ES383" s="9"/>
      <c r="ET383" s="9"/>
      <c r="EU383" s="9"/>
      <c r="EV383" s="9"/>
      <c r="EW383" s="9"/>
      <c r="EX383" s="9"/>
    </row>
    <row r="384" spans="1:154" x14ac:dyDescent="0.35">
      <c r="A384" s="48"/>
      <c r="B384" s="49"/>
      <c r="C384" s="49" t="s">
        <v>43</v>
      </c>
      <c r="D384" s="49"/>
      <c r="E384" s="49"/>
      <c r="F384" s="49"/>
      <c r="G384" s="103" t="s">
        <v>200</v>
      </c>
      <c r="H384" s="104">
        <f>H262-H379-H380-H383</f>
        <v>979700</v>
      </c>
      <c r="I384" s="104">
        <f>I262-I379-I380-I383</f>
        <v>977409</v>
      </c>
      <c r="J384" s="108">
        <f t="shared" si="116"/>
        <v>2291</v>
      </c>
      <c r="K384" s="105">
        <f t="shared" si="126"/>
        <v>99.77</v>
      </c>
      <c r="L384" s="104">
        <f>L262-L379-L380-L383</f>
        <v>979700</v>
      </c>
      <c r="M384" s="104">
        <v>452501</v>
      </c>
      <c r="N384" s="104">
        <f>N262-N379-N380-N383</f>
        <v>464516</v>
      </c>
      <c r="O384" s="104">
        <f>O262-O379-O380-O383</f>
        <v>917017</v>
      </c>
      <c r="P384" s="106">
        <f t="shared" si="122"/>
        <v>62683</v>
      </c>
      <c r="Q384" s="107">
        <f t="shared" si="131"/>
        <v>197.41</v>
      </c>
      <c r="R384" s="40"/>
      <c r="S384" s="40"/>
      <c r="T384" s="40"/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F384" s="40"/>
      <c r="AG384" s="40"/>
      <c r="AH384" s="40"/>
      <c r="AI384" s="40"/>
      <c r="AJ384" s="40"/>
      <c r="AK384" s="40"/>
      <c r="AL384" s="40"/>
      <c r="AM384" s="40"/>
      <c r="AN384" s="40"/>
      <c r="AO384" s="40"/>
      <c r="AP384" s="40"/>
      <c r="AQ384" s="40"/>
      <c r="AR384" s="40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  <c r="BL384" s="9"/>
      <c r="BM384" s="9"/>
      <c r="BN384" s="9"/>
      <c r="BO384" s="9"/>
      <c r="BP384" s="9"/>
      <c r="BQ384" s="9"/>
      <c r="BR384" s="9"/>
      <c r="BS384" s="9"/>
      <c r="BT384" s="9"/>
      <c r="BU384" s="9"/>
      <c r="BV384" s="9"/>
      <c r="BW384" s="9"/>
      <c r="BX384" s="9"/>
      <c r="BY384" s="9"/>
      <c r="BZ384" s="9"/>
      <c r="CA384" s="9"/>
      <c r="CB384" s="9"/>
      <c r="CC384" s="9"/>
      <c r="CD384" s="9"/>
      <c r="CE384" s="9"/>
      <c r="CF384" s="9"/>
      <c r="CG384" s="9"/>
      <c r="CH384" s="9"/>
      <c r="CI384" s="9"/>
      <c r="CJ384" s="9"/>
      <c r="CK384" s="9"/>
      <c r="CL384" s="9"/>
      <c r="CM384" s="9"/>
      <c r="CN384" s="9"/>
      <c r="CO384" s="9"/>
      <c r="CP384" s="9"/>
      <c r="CQ384" s="9"/>
      <c r="CR384" s="9"/>
      <c r="CS384" s="9"/>
      <c r="CT384" s="9"/>
      <c r="CU384" s="9"/>
      <c r="CV384" s="9"/>
      <c r="CW384" s="9"/>
      <c r="CX384" s="9"/>
      <c r="CY384" s="9"/>
      <c r="CZ384" s="9"/>
      <c r="DA384" s="9"/>
      <c r="DB384" s="9"/>
      <c r="DC384" s="9"/>
      <c r="DD384" s="9"/>
      <c r="DE384" s="9"/>
      <c r="DF384" s="9"/>
      <c r="DG384" s="9"/>
      <c r="DH384" s="9"/>
      <c r="DI384" s="9"/>
      <c r="DJ384" s="9"/>
      <c r="DK384" s="9"/>
      <c r="DL384" s="9"/>
      <c r="DM384" s="9"/>
      <c r="DN384" s="9"/>
      <c r="DO384" s="9"/>
      <c r="DP384" s="9"/>
      <c r="DQ384" s="9"/>
      <c r="DR384" s="9"/>
      <c r="DS384" s="9"/>
      <c r="DT384" s="9"/>
      <c r="DU384" s="9"/>
      <c r="DV384" s="9"/>
      <c r="DW384" s="9"/>
      <c r="DX384" s="9"/>
      <c r="DY384" s="9"/>
      <c r="DZ384" s="9"/>
      <c r="EA384" s="9"/>
      <c r="EB384" s="9"/>
      <c r="EC384" s="9"/>
      <c r="ED384" s="9"/>
      <c r="EE384" s="9"/>
      <c r="EF384" s="9"/>
      <c r="EG384" s="9"/>
      <c r="EH384" s="9"/>
      <c r="EI384" s="9"/>
      <c r="EJ384" s="9"/>
      <c r="EK384" s="9"/>
      <c r="EL384" s="9"/>
      <c r="EM384" s="9"/>
      <c r="EN384" s="9"/>
      <c r="EO384" s="9"/>
      <c r="EP384" s="9"/>
      <c r="EQ384" s="9"/>
      <c r="ER384" s="9"/>
      <c r="ES384" s="9"/>
      <c r="ET384" s="9"/>
      <c r="EU384" s="9"/>
      <c r="EV384" s="9"/>
      <c r="EW384" s="9"/>
      <c r="EX384" s="9"/>
    </row>
    <row r="385" spans="1:154" x14ac:dyDescent="0.35">
      <c r="A385" s="48" t="s">
        <v>201</v>
      </c>
      <c r="B385" s="49" t="s">
        <v>103</v>
      </c>
      <c r="C385" s="49"/>
      <c r="D385" s="49"/>
      <c r="E385" s="49"/>
      <c r="F385" s="49"/>
      <c r="G385" s="103" t="s">
        <v>202</v>
      </c>
      <c r="H385" s="104">
        <f>H387</f>
        <v>1194100</v>
      </c>
      <c r="I385" s="104">
        <f>I387</f>
        <v>1186181</v>
      </c>
      <c r="J385" s="108">
        <f t="shared" si="116"/>
        <v>7919</v>
      </c>
      <c r="K385" s="105">
        <f t="shared" si="126"/>
        <v>99.34</v>
      </c>
      <c r="L385" s="104">
        <f>L387</f>
        <v>1194100</v>
      </c>
      <c r="M385" s="104">
        <v>402474</v>
      </c>
      <c r="N385" s="104">
        <f>N387</f>
        <v>383463</v>
      </c>
      <c r="O385" s="104">
        <f>O387</f>
        <v>785937</v>
      </c>
      <c r="P385" s="106">
        <f t="shared" si="122"/>
        <v>408163</v>
      </c>
      <c r="Q385" s="107">
        <f t="shared" si="131"/>
        <v>204.96</v>
      </c>
      <c r="R385" s="40"/>
      <c r="S385" s="40"/>
      <c r="T385" s="40"/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F385" s="40"/>
      <c r="AG385" s="40"/>
      <c r="AH385" s="40"/>
      <c r="AI385" s="40"/>
      <c r="AJ385" s="40"/>
      <c r="AK385" s="40"/>
      <c r="AL385" s="40"/>
      <c r="AM385" s="40"/>
      <c r="AN385" s="40"/>
      <c r="AO385" s="40"/>
      <c r="AP385" s="40"/>
      <c r="AQ385" s="40"/>
      <c r="AR385" s="40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  <c r="BL385" s="9"/>
      <c r="BM385" s="9"/>
      <c r="BN385" s="9"/>
      <c r="BO385" s="9"/>
      <c r="BP385" s="9"/>
      <c r="BQ385" s="9"/>
      <c r="BR385" s="9"/>
      <c r="BS385" s="9"/>
      <c r="BT385" s="9"/>
      <c r="BU385" s="9"/>
      <c r="BV385" s="9"/>
      <c r="BW385" s="9"/>
      <c r="BX385" s="9"/>
      <c r="BY385" s="9"/>
      <c r="BZ385" s="9"/>
      <c r="CA385" s="9"/>
      <c r="CB385" s="9"/>
      <c r="CC385" s="9"/>
      <c r="CD385" s="9"/>
      <c r="CE385" s="9"/>
      <c r="CF385" s="9"/>
      <c r="CG385" s="9"/>
      <c r="CH385" s="9"/>
      <c r="CI385" s="9"/>
      <c r="CJ385" s="9"/>
      <c r="CK385" s="9"/>
      <c r="CL385" s="9"/>
      <c r="CM385" s="9"/>
      <c r="CN385" s="9"/>
      <c r="CO385" s="9"/>
      <c r="CP385" s="9"/>
      <c r="CQ385" s="9"/>
      <c r="CR385" s="9"/>
      <c r="CS385" s="9"/>
      <c r="CT385" s="9"/>
      <c r="CU385" s="9"/>
      <c r="CV385" s="9"/>
      <c r="CW385" s="9"/>
      <c r="CX385" s="9"/>
      <c r="CY385" s="9"/>
      <c r="CZ385" s="9"/>
      <c r="DA385" s="9"/>
      <c r="DB385" s="9"/>
      <c r="DC385" s="9"/>
      <c r="DD385" s="9"/>
      <c r="DE385" s="9"/>
      <c r="DF385" s="9"/>
      <c r="DG385" s="9"/>
      <c r="DH385" s="9"/>
      <c r="DI385" s="9"/>
      <c r="DJ385" s="9"/>
      <c r="DK385" s="9"/>
      <c r="DL385" s="9"/>
      <c r="DM385" s="9"/>
      <c r="DN385" s="9"/>
      <c r="DO385" s="9"/>
      <c r="DP385" s="9"/>
      <c r="DQ385" s="9"/>
      <c r="DR385" s="9"/>
      <c r="DS385" s="9"/>
      <c r="DT385" s="9"/>
      <c r="DU385" s="9"/>
      <c r="DV385" s="9"/>
      <c r="DW385" s="9"/>
      <c r="DX385" s="9"/>
      <c r="DY385" s="9"/>
      <c r="DZ385" s="9"/>
      <c r="EA385" s="9"/>
      <c r="EB385" s="9"/>
      <c r="EC385" s="9"/>
      <c r="ED385" s="9"/>
      <c r="EE385" s="9"/>
      <c r="EF385" s="9"/>
      <c r="EG385" s="9"/>
      <c r="EH385" s="9"/>
      <c r="EI385" s="9"/>
      <c r="EJ385" s="9"/>
      <c r="EK385" s="9"/>
      <c r="EL385" s="9"/>
      <c r="EM385" s="9"/>
      <c r="EN385" s="9"/>
      <c r="EO385" s="9"/>
      <c r="EP385" s="9"/>
      <c r="EQ385" s="9"/>
      <c r="ER385" s="9"/>
      <c r="ES385" s="9"/>
      <c r="ET385" s="9"/>
      <c r="EU385" s="9"/>
      <c r="EV385" s="9"/>
      <c r="EW385" s="9"/>
      <c r="EX385" s="9"/>
    </row>
    <row r="386" spans="1:154" ht="90" x14ac:dyDescent="0.35">
      <c r="A386" s="48"/>
      <c r="B386" s="49"/>
      <c r="C386" s="49"/>
      <c r="D386" s="49" t="s">
        <v>81</v>
      </c>
      <c r="E386" s="49"/>
      <c r="F386" s="49"/>
      <c r="G386" s="103" t="s">
        <v>203</v>
      </c>
      <c r="H386" s="104">
        <f>H448</f>
        <v>0</v>
      </c>
      <c r="I386" s="104">
        <f>I448</f>
        <v>0</v>
      </c>
      <c r="J386" s="108">
        <f t="shared" si="116"/>
        <v>0</v>
      </c>
      <c r="K386" s="152"/>
      <c r="L386" s="104">
        <f>L448</f>
        <v>0</v>
      </c>
      <c r="M386" s="128">
        <v>0</v>
      </c>
      <c r="N386" s="104">
        <f>N448</f>
        <v>0</v>
      </c>
      <c r="O386" s="106">
        <f>O448</f>
        <v>0</v>
      </c>
      <c r="P386" s="106">
        <f t="shared" si="122"/>
        <v>0</v>
      </c>
      <c r="Q386" s="107"/>
      <c r="R386" s="40"/>
      <c r="S386" s="40"/>
      <c r="T386" s="40"/>
      <c r="U386" s="40"/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F386" s="40"/>
      <c r="AG386" s="40"/>
      <c r="AH386" s="40"/>
      <c r="AI386" s="40"/>
      <c r="AJ386" s="40"/>
      <c r="AK386" s="40"/>
      <c r="AL386" s="40"/>
      <c r="AM386" s="40"/>
      <c r="AN386" s="40"/>
      <c r="AO386" s="40"/>
      <c r="AP386" s="40"/>
      <c r="AQ386" s="40"/>
      <c r="AR386" s="40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9"/>
      <c r="BO386" s="9"/>
      <c r="BP386" s="9"/>
      <c r="BQ386" s="9"/>
      <c r="BR386" s="9"/>
      <c r="BS386" s="9"/>
      <c r="BT386" s="9"/>
      <c r="BU386" s="9"/>
      <c r="BV386" s="9"/>
      <c r="BW386" s="9"/>
      <c r="BX386" s="9"/>
      <c r="BY386" s="9"/>
      <c r="BZ386" s="9"/>
      <c r="CA386" s="9"/>
      <c r="CB386" s="9"/>
      <c r="CC386" s="9"/>
      <c r="CD386" s="9"/>
      <c r="CE386" s="9"/>
      <c r="CF386" s="9"/>
      <c r="CG386" s="9"/>
      <c r="CH386" s="9"/>
      <c r="CI386" s="9"/>
      <c r="CJ386" s="9"/>
      <c r="CK386" s="9"/>
      <c r="CL386" s="9"/>
      <c r="CM386" s="9"/>
      <c r="CN386" s="9"/>
      <c r="CO386" s="9"/>
      <c r="CP386" s="9"/>
      <c r="CQ386" s="9"/>
      <c r="CR386" s="9"/>
      <c r="CS386" s="9"/>
      <c r="CT386" s="9"/>
      <c r="CU386" s="9"/>
      <c r="CV386" s="9"/>
      <c r="CW386" s="9"/>
      <c r="CX386" s="9"/>
      <c r="CY386" s="9"/>
      <c r="CZ386" s="9"/>
      <c r="DA386" s="9"/>
      <c r="DB386" s="9"/>
      <c r="DC386" s="9"/>
      <c r="DD386" s="9"/>
      <c r="DE386" s="9"/>
      <c r="DF386" s="9"/>
      <c r="DG386" s="9"/>
      <c r="DH386" s="9"/>
      <c r="DI386" s="9"/>
      <c r="DJ386" s="9"/>
      <c r="DK386" s="9"/>
      <c r="DL386" s="9"/>
      <c r="DM386" s="9"/>
      <c r="DN386" s="9"/>
      <c r="DO386" s="9"/>
      <c r="DP386" s="9"/>
      <c r="DQ386" s="9"/>
      <c r="DR386" s="9"/>
      <c r="DS386" s="9"/>
      <c r="DT386" s="9"/>
      <c r="DU386" s="9"/>
      <c r="DV386" s="9"/>
      <c r="DW386" s="9"/>
      <c r="DX386" s="9"/>
      <c r="DY386" s="9"/>
      <c r="DZ386" s="9"/>
      <c r="EA386" s="9"/>
      <c r="EB386" s="9"/>
      <c r="EC386" s="9"/>
      <c r="ED386" s="9"/>
      <c r="EE386" s="9"/>
      <c r="EF386" s="9"/>
      <c r="EG386" s="9"/>
      <c r="EH386" s="9"/>
      <c r="EI386" s="9"/>
      <c r="EJ386" s="9"/>
      <c r="EK386" s="9"/>
      <c r="EL386" s="9"/>
      <c r="EM386" s="9"/>
      <c r="EN386" s="9"/>
      <c r="EO386" s="9"/>
      <c r="EP386" s="9"/>
      <c r="EQ386" s="9"/>
      <c r="ER386" s="9"/>
      <c r="ES386" s="9"/>
      <c r="ET386" s="9"/>
      <c r="EU386" s="9"/>
      <c r="EV386" s="9"/>
      <c r="EW386" s="9"/>
      <c r="EX386" s="9"/>
    </row>
    <row r="387" spans="1:154" s="62" customFormat="1" ht="45" x14ac:dyDescent="0.35">
      <c r="A387" s="211" t="s">
        <v>204</v>
      </c>
      <c r="B387" s="212"/>
      <c r="C387" s="212"/>
      <c r="D387" s="212"/>
      <c r="E387" s="212"/>
      <c r="F387" s="212"/>
      <c r="G387" s="122" t="s">
        <v>205</v>
      </c>
      <c r="H387" s="123">
        <f>+H388+H451</f>
        <v>1194100</v>
      </c>
      <c r="I387" s="123">
        <f>+I388+I451</f>
        <v>1186181</v>
      </c>
      <c r="J387" s="123">
        <f>+J388</f>
        <v>7919</v>
      </c>
      <c r="K387" s="157">
        <f t="shared" ref="K387:K420" si="132">ROUND(I387/H387*100,2)</f>
        <v>99.34</v>
      </c>
      <c r="L387" s="123">
        <f>+L388+L451</f>
        <v>1194100</v>
      </c>
      <c r="M387" s="125">
        <v>402474</v>
      </c>
      <c r="N387" s="123">
        <f>+N388+N451</f>
        <v>383463</v>
      </c>
      <c r="O387" s="126">
        <f>+O388+O451</f>
        <v>785937</v>
      </c>
      <c r="P387" s="126">
        <f t="shared" si="122"/>
        <v>408163</v>
      </c>
      <c r="Q387" s="127">
        <f t="shared" si="124"/>
        <v>65.819999999999993</v>
      </c>
      <c r="R387" s="40"/>
      <c r="S387" s="60"/>
      <c r="T387" s="60"/>
      <c r="U387" s="60"/>
      <c r="V387" s="60"/>
      <c r="W387" s="60"/>
      <c r="X387" s="40"/>
      <c r="Y387" s="60"/>
      <c r="Z387" s="60"/>
      <c r="AA387" s="60"/>
      <c r="AB387" s="60"/>
      <c r="AC387" s="60"/>
      <c r="AD387" s="60"/>
      <c r="AE387" s="60"/>
      <c r="AF387" s="60"/>
      <c r="AG387" s="60"/>
      <c r="AH387" s="60"/>
      <c r="AI387" s="60"/>
      <c r="AJ387" s="60"/>
      <c r="AK387" s="60"/>
      <c r="AL387" s="60"/>
      <c r="AM387" s="60"/>
      <c r="AN387" s="60"/>
      <c r="AO387" s="60"/>
      <c r="AP387" s="60"/>
      <c r="AQ387" s="60"/>
      <c r="AR387" s="60"/>
      <c r="AS387" s="61"/>
      <c r="AT387" s="61"/>
      <c r="AU387" s="61"/>
      <c r="AV387" s="61"/>
      <c r="AW387" s="61"/>
      <c r="AX387" s="61"/>
      <c r="AY387" s="61"/>
      <c r="AZ387" s="61"/>
      <c r="BA387" s="61"/>
      <c r="BB387" s="61"/>
      <c r="BC387" s="61"/>
      <c r="BD387" s="61"/>
      <c r="BE387" s="61"/>
      <c r="BF387" s="61"/>
      <c r="BG387" s="61"/>
      <c r="BH387" s="61"/>
      <c r="BI387" s="61"/>
      <c r="BJ387" s="61"/>
      <c r="BK387" s="61"/>
      <c r="BL387" s="61"/>
      <c r="BM387" s="61"/>
      <c r="BN387" s="61"/>
      <c r="BO387" s="61"/>
      <c r="BP387" s="61"/>
      <c r="BQ387" s="61"/>
      <c r="BR387" s="61"/>
      <c r="BS387" s="61"/>
      <c r="BT387" s="61"/>
      <c r="BU387" s="61"/>
      <c r="BV387" s="61"/>
      <c r="BW387" s="61"/>
      <c r="BX387" s="61"/>
      <c r="BY387" s="61"/>
      <c r="BZ387" s="61"/>
      <c r="CA387" s="61"/>
      <c r="CB387" s="61"/>
      <c r="CC387" s="61"/>
      <c r="CD387" s="61"/>
      <c r="CE387" s="61"/>
      <c r="CF387" s="61"/>
      <c r="CG387" s="61"/>
      <c r="CH387" s="61"/>
      <c r="CI387" s="61"/>
      <c r="CJ387" s="61"/>
      <c r="CK387" s="61"/>
      <c r="CL387" s="61"/>
      <c r="CM387" s="61"/>
      <c r="CN387" s="61"/>
      <c r="CO387" s="61"/>
      <c r="CP387" s="61"/>
      <c r="CQ387" s="61"/>
      <c r="CR387" s="61"/>
      <c r="CS387" s="61"/>
      <c r="CT387" s="61"/>
      <c r="CU387" s="61"/>
      <c r="CV387" s="61"/>
      <c r="CW387" s="61"/>
      <c r="CX387" s="61"/>
      <c r="CY387" s="61"/>
      <c r="CZ387" s="61"/>
      <c r="DA387" s="61"/>
      <c r="DB387" s="61"/>
      <c r="DC387" s="61"/>
      <c r="DD387" s="61"/>
      <c r="DE387" s="61"/>
      <c r="DF387" s="61"/>
      <c r="DG387" s="61"/>
      <c r="DH387" s="61"/>
      <c r="DI387" s="61"/>
      <c r="DJ387" s="61"/>
      <c r="DK387" s="61"/>
      <c r="DL387" s="61"/>
      <c r="DM387" s="61"/>
      <c r="DN387" s="61"/>
      <c r="DO387" s="61"/>
      <c r="DP387" s="61"/>
      <c r="DQ387" s="61"/>
      <c r="DR387" s="61"/>
      <c r="DS387" s="61"/>
      <c r="DT387" s="61"/>
      <c r="DU387" s="61"/>
      <c r="DV387" s="61"/>
      <c r="DW387" s="61"/>
      <c r="DX387" s="61"/>
      <c r="DY387" s="61"/>
      <c r="DZ387" s="61"/>
      <c r="EA387" s="61"/>
      <c r="EB387" s="61"/>
      <c r="EC387" s="61"/>
      <c r="ED387" s="61"/>
      <c r="EE387" s="61"/>
      <c r="EF387" s="61"/>
      <c r="EG387" s="61"/>
      <c r="EH387" s="61"/>
      <c r="EI387" s="61"/>
      <c r="EJ387" s="61"/>
      <c r="EK387" s="61"/>
      <c r="EL387" s="61"/>
      <c r="EM387" s="61"/>
      <c r="EN387" s="61"/>
      <c r="EO387" s="61"/>
      <c r="EP387" s="61"/>
      <c r="EQ387" s="61"/>
      <c r="ER387" s="61"/>
      <c r="ES387" s="61"/>
      <c r="ET387" s="61"/>
      <c r="EU387" s="61"/>
      <c r="EV387" s="61"/>
      <c r="EW387" s="61"/>
      <c r="EX387" s="61"/>
    </row>
    <row r="388" spans="1:154" x14ac:dyDescent="0.35">
      <c r="A388" s="48"/>
      <c r="B388" s="49"/>
      <c r="C388" s="49"/>
      <c r="D388" s="49" t="s">
        <v>32</v>
      </c>
      <c r="E388" s="49"/>
      <c r="F388" s="49"/>
      <c r="G388" s="103" t="s">
        <v>62</v>
      </c>
      <c r="H388" s="104">
        <f>H389+H392+H395+H398+H404+H418</f>
        <v>1194100</v>
      </c>
      <c r="I388" s="104">
        <f>I389+I392+I395+I398+I404+I418</f>
        <v>1186181</v>
      </c>
      <c r="J388" s="104">
        <f>J389+J392+J395+J398+J404+J418</f>
        <v>7919</v>
      </c>
      <c r="K388" s="152">
        <f t="shared" si="132"/>
        <v>99.34</v>
      </c>
      <c r="L388" s="104">
        <f>L389+L392+L395+L398+L404+L418</f>
        <v>1194100</v>
      </c>
      <c r="M388" s="86">
        <v>408148</v>
      </c>
      <c r="N388" s="104">
        <f>N389+N392+N395+N398+N404+N418</f>
        <v>505351</v>
      </c>
      <c r="O388" s="106">
        <f>O389+O392+O395+O398+O404+O418</f>
        <v>913499</v>
      </c>
      <c r="P388" s="106">
        <f t="shared" si="122"/>
        <v>280601</v>
      </c>
      <c r="Q388" s="107">
        <f t="shared" si="124"/>
        <v>76.5</v>
      </c>
      <c r="R388" s="40"/>
      <c r="S388" s="40"/>
      <c r="T388" s="40"/>
      <c r="U388" s="40"/>
      <c r="V388" s="40"/>
      <c r="W388" s="40"/>
      <c r="X388" s="40"/>
      <c r="Y388" s="40"/>
      <c r="Z388" s="40"/>
      <c r="AA388" s="40"/>
      <c r="AB388" s="40"/>
      <c r="AC388" s="40"/>
      <c r="AD388" s="40"/>
      <c r="AE388" s="40"/>
      <c r="AF388" s="40"/>
      <c r="AG388" s="40"/>
      <c r="AH388" s="40"/>
      <c r="AI388" s="40"/>
      <c r="AJ388" s="40"/>
      <c r="AK388" s="40"/>
      <c r="AL388" s="40"/>
      <c r="AM388" s="40"/>
      <c r="AN388" s="40"/>
      <c r="AO388" s="40"/>
      <c r="AP388" s="40"/>
      <c r="AQ388" s="40"/>
      <c r="AR388" s="40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9"/>
      <c r="BO388" s="9"/>
      <c r="BP388" s="9"/>
      <c r="BQ388" s="9"/>
      <c r="BR388" s="9"/>
      <c r="BS388" s="9"/>
      <c r="BT388" s="9"/>
      <c r="BU388" s="9"/>
      <c r="BV388" s="9"/>
      <c r="BW388" s="9"/>
      <c r="BX388" s="9"/>
      <c r="BY388" s="9"/>
      <c r="BZ388" s="9"/>
      <c r="CA388" s="9"/>
      <c r="CB388" s="9"/>
      <c r="CC388" s="9"/>
      <c r="CD388" s="9"/>
      <c r="CE388" s="9"/>
      <c r="CF388" s="9"/>
      <c r="CG388" s="9"/>
      <c r="CH388" s="9"/>
      <c r="CI388" s="9"/>
      <c r="CJ388" s="9"/>
      <c r="CK388" s="9"/>
      <c r="CL388" s="9"/>
      <c r="CM388" s="9"/>
      <c r="CN388" s="9"/>
      <c r="CO388" s="9"/>
      <c r="CP388" s="9"/>
      <c r="CQ388" s="9"/>
      <c r="CR388" s="9"/>
      <c r="CS388" s="9"/>
      <c r="CT388" s="9"/>
      <c r="CU388" s="9"/>
      <c r="CV388" s="9"/>
      <c r="CW388" s="9"/>
      <c r="CX388" s="9"/>
      <c r="CY388" s="9"/>
      <c r="CZ388" s="9"/>
      <c r="DA388" s="9"/>
      <c r="DB388" s="9"/>
      <c r="DC388" s="9"/>
      <c r="DD388" s="9"/>
      <c r="DE388" s="9"/>
      <c r="DF388" s="9"/>
      <c r="DG388" s="9"/>
      <c r="DH388" s="9"/>
      <c r="DI388" s="9"/>
      <c r="DJ388" s="9"/>
      <c r="DK388" s="9"/>
      <c r="DL388" s="9"/>
      <c r="DM388" s="9"/>
      <c r="DN388" s="9"/>
      <c r="DO388" s="9"/>
      <c r="DP388" s="9"/>
      <c r="DQ388" s="9"/>
      <c r="DR388" s="9"/>
      <c r="DS388" s="9"/>
      <c r="DT388" s="9"/>
      <c r="DU388" s="9"/>
      <c r="DV388" s="9"/>
      <c r="DW388" s="9"/>
      <c r="DX388" s="9"/>
      <c r="DY388" s="9"/>
      <c r="DZ388" s="9"/>
      <c r="EA388" s="9"/>
      <c r="EB388" s="9"/>
      <c r="EC388" s="9"/>
      <c r="ED388" s="9"/>
      <c r="EE388" s="9"/>
      <c r="EF388" s="9"/>
      <c r="EG388" s="9"/>
      <c r="EH388" s="9"/>
      <c r="EI388" s="9"/>
      <c r="EJ388" s="9"/>
      <c r="EK388" s="9"/>
      <c r="EL388" s="9"/>
      <c r="EM388" s="9"/>
      <c r="EN388" s="9"/>
      <c r="EO388" s="9"/>
      <c r="EP388" s="9"/>
      <c r="EQ388" s="9"/>
      <c r="ER388" s="9"/>
      <c r="ES388" s="9"/>
      <c r="ET388" s="9"/>
      <c r="EU388" s="9"/>
      <c r="EV388" s="9"/>
      <c r="EW388" s="9"/>
      <c r="EX388" s="9"/>
    </row>
    <row r="389" spans="1:154" x14ac:dyDescent="0.35">
      <c r="A389" s="48"/>
      <c r="B389" s="49"/>
      <c r="C389" s="49"/>
      <c r="D389" s="49" t="s">
        <v>89</v>
      </c>
      <c r="E389" s="49"/>
      <c r="F389" s="49"/>
      <c r="G389" s="103" t="s">
        <v>66</v>
      </c>
      <c r="H389" s="104">
        <f>H390</f>
        <v>0</v>
      </c>
      <c r="I389" s="104">
        <f>I390</f>
        <v>0</v>
      </c>
      <c r="J389" s="104">
        <f t="shared" ref="J389:J390" si="133">J390</f>
        <v>0</v>
      </c>
      <c r="K389" s="152" t="e">
        <f t="shared" si="132"/>
        <v>#DIV/0!</v>
      </c>
      <c r="L389" s="104">
        <f t="shared" ref="L389:N390" si="134">L390</f>
        <v>0</v>
      </c>
      <c r="M389" s="86">
        <v>0</v>
      </c>
      <c r="N389" s="104">
        <f t="shared" si="134"/>
        <v>0</v>
      </c>
      <c r="O389" s="106">
        <f t="shared" ref="O389:O390" si="135">O390</f>
        <v>0</v>
      </c>
      <c r="P389" s="106">
        <f t="shared" si="122"/>
        <v>0</v>
      </c>
      <c r="Q389" s="107" t="e">
        <f t="shared" si="124"/>
        <v>#DIV/0!</v>
      </c>
      <c r="R389" s="40"/>
      <c r="S389" s="40"/>
      <c r="T389" s="40"/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F389" s="40"/>
      <c r="AG389" s="40"/>
      <c r="AH389" s="40"/>
      <c r="AI389" s="40"/>
      <c r="AJ389" s="40"/>
      <c r="AK389" s="40"/>
      <c r="AL389" s="40"/>
      <c r="AM389" s="40"/>
      <c r="AN389" s="40"/>
      <c r="AO389" s="40"/>
      <c r="AP389" s="40"/>
      <c r="AQ389" s="40"/>
      <c r="AR389" s="40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9"/>
      <c r="BM389" s="9"/>
      <c r="BN389" s="9"/>
      <c r="BO389" s="9"/>
      <c r="BP389" s="9"/>
      <c r="BQ389" s="9"/>
      <c r="BR389" s="9"/>
      <c r="BS389" s="9"/>
      <c r="BT389" s="9"/>
      <c r="BU389" s="9"/>
      <c r="BV389" s="9"/>
      <c r="BW389" s="9"/>
      <c r="BX389" s="9"/>
      <c r="BY389" s="9"/>
      <c r="BZ389" s="9"/>
      <c r="CA389" s="9"/>
      <c r="CB389" s="9"/>
      <c r="CC389" s="9"/>
      <c r="CD389" s="9"/>
      <c r="CE389" s="9"/>
      <c r="CF389" s="9"/>
      <c r="CG389" s="9"/>
      <c r="CH389" s="9"/>
      <c r="CI389" s="9"/>
      <c r="CJ389" s="9"/>
      <c r="CK389" s="9"/>
      <c r="CL389" s="9"/>
      <c r="CM389" s="9"/>
      <c r="CN389" s="9"/>
      <c r="CO389" s="9"/>
      <c r="CP389" s="9"/>
      <c r="CQ389" s="9"/>
      <c r="CR389" s="9"/>
      <c r="CS389" s="9"/>
      <c r="CT389" s="9"/>
      <c r="CU389" s="9"/>
      <c r="CV389" s="9"/>
      <c r="CW389" s="9"/>
      <c r="CX389" s="9"/>
      <c r="CY389" s="9"/>
      <c r="CZ389" s="9"/>
      <c r="DA389" s="9"/>
      <c r="DB389" s="9"/>
      <c r="DC389" s="9"/>
      <c r="DD389" s="9"/>
      <c r="DE389" s="9"/>
      <c r="DF389" s="9"/>
      <c r="DG389" s="9"/>
      <c r="DH389" s="9"/>
      <c r="DI389" s="9"/>
      <c r="DJ389" s="9"/>
      <c r="DK389" s="9"/>
      <c r="DL389" s="9"/>
      <c r="DM389" s="9"/>
      <c r="DN389" s="9"/>
      <c r="DO389" s="9"/>
      <c r="DP389" s="9"/>
      <c r="DQ389" s="9"/>
      <c r="DR389" s="9"/>
      <c r="DS389" s="9"/>
      <c r="DT389" s="9"/>
      <c r="DU389" s="9"/>
      <c r="DV389" s="9"/>
      <c r="DW389" s="9"/>
      <c r="DX389" s="9"/>
      <c r="DY389" s="9"/>
      <c r="DZ389" s="9"/>
      <c r="EA389" s="9"/>
      <c r="EB389" s="9"/>
      <c r="EC389" s="9"/>
      <c r="ED389" s="9"/>
      <c r="EE389" s="9"/>
      <c r="EF389" s="9"/>
      <c r="EG389" s="9"/>
      <c r="EH389" s="9"/>
      <c r="EI389" s="9"/>
      <c r="EJ389" s="9"/>
      <c r="EK389" s="9"/>
      <c r="EL389" s="9"/>
      <c r="EM389" s="9"/>
      <c r="EN389" s="9"/>
      <c r="EO389" s="9"/>
      <c r="EP389" s="9"/>
      <c r="EQ389" s="9"/>
      <c r="ER389" s="9"/>
      <c r="ES389" s="9"/>
      <c r="ET389" s="9"/>
      <c r="EU389" s="9"/>
      <c r="EV389" s="9"/>
      <c r="EW389" s="9"/>
      <c r="EX389" s="9"/>
    </row>
    <row r="390" spans="1:154" x14ac:dyDescent="0.35">
      <c r="A390" s="48"/>
      <c r="B390" s="49"/>
      <c r="C390" s="49"/>
      <c r="D390" s="49"/>
      <c r="E390" s="49" t="s">
        <v>90</v>
      </c>
      <c r="F390" s="49"/>
      <c r="G390" s="64" t="s">
        <v>181</v>
      </c>
      <c r="H390" s="104">
        <f>H391</f>
        <v>0</v>
      </c>
      <c r="I390" s="104">
        <f>I391</f>
        <v>0</v>
      </c>
      <c r="J390" s="104">
        <f t="shared" si="133"/>
        <v>0</v>
      </c>
      <c r="K390" s="152" t="e">
        <f t="shared" si="132"/>
        <v>#DIV/0!</v>
      </c>
      <c r="L390" s="104">
        <f t="shared" si="134"/>
        <v>0</v>
      </c>
      <c r="M390" s="86">
        <v>0</v>
      </c>
      <c r="N390" s="104">
        <f t="shared" si="134"/>
        <v>0</v>
      </c>
      <c r="O390" s="106">
        <f t="shared" si="135"/>
        <v>0</v>
      </c>
      <c r="P390" s="106">
        <f t="shared" si="122"/>
        <v>0</v>
      </c>
      <c r="Q390" s="107" t="e">
        <f t="shared" si="124"/>
        <v>#DIV/0!</v>
      </c>
      <c r="R390" s="40"/>
      <c r="S390" s="40"/>
      <c r="T390" s="40"/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F390" s="40"/>
      <c r="AG390" s="40"/>
      <c r="AH390" s="40"/>
      <c r="AI390" s="40"/>
      <c r="AJ390" s="40"/>
      <c r="AK390" s="40"/>
      <c r="AL390" s="40"/>
      <c r="AM390" s="40"/>
      <c r="AN390" s="40"/>
      <c r="AO390" s="40"/>
      <c r="AP390" s="40"/>
      <c r="AQ390" s="40"/>
      <c r="AR390" s="40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  <c r="BJ390" s="9"/>
      <c r="BK390" s="9"/>
      <c r="BL390" s="9"/>
      <c r="BM390" s="9"/>
      <c r="BN390" s="9"/>
      <c r="BO390" s="9"/>
      <c r="BP390" s="9"/>
      <c r="BQ390" s="9"/>
      <c r="BR390" s="9"/>
      <c r="BS390" s="9"/>
      <c r="BT390" s="9"/>
      <c r="BU390" s="9"/>
      <c r="BV390" s="9"/>
      <c r="BW390" s="9"/>
      <c r="BX390" s="9"/>
      <c r="BY390" s="9"/>
      <c r="BZ390" s="9"/>
      <c r="CA390" s="9"/>
      <c r="CB390" s="9"/>
      <c r="CC390" s="9"/>
      <c r="CD390" s="9"/>
      <c r="CE390" s="9"/>
      <c r="CF390" s="9"/>
      <c r="CG390" s="9"/>
      <c r="CH390" s="9"/>
      <c r="CI390" s="9"/>
      <c r="CJ390" s="9"/>
      <c r="CK390" s="9"/>
      <c r="CL390" s="9"/>
      <c r="CM390" s="9"/>
      <c r="CN390" s="9"/>
      <c r="CO390" s="9"/>
      <c r="CP390" s="9"/>
      <c r="CQ390" s="9"/>
      <c r="CR390" s="9"/>
      <c r="CS390" s="9"/>
      <c r="CT390" s="9"/>
      <c r="CU390" s="9"/>
      <c r="CV390" s="9"/>
      <c r="CW390" s="9"/>
      <c r="CX390" s="9"/>
      <c r="CY390" s="9"/>
      <c r="CZ390" s="9"/>
      <c r="DA390" s="9"/>
      <c r="DB390" s="9"/>
      <c r="DC390" s="9"/>
      <c r="DD390" s="9"/>
      <c r="DE390" s="9"/>
      <c r="DF390" s="9"/>
      <c r="DG390" s="9"/>
      <c r="DH390" s="9"/>
      <c r="DI390" s="9"/>
      <c r="DJ390" s="9"/>
      <c r="DK390" s="9"/>
      <c r="DL390" s="9"/>
      <c r="DM390" s="9"/>
      <c r="DN390" s="9"/>
      <c r="DO390" s="9"/>
      <c r="DP390" s="9"/>
      <c r="DQ390" s="9"/>
      <c r="DR390" s="9"/>
      <c r="DS390" s="9"/>
      <c r="DT390" s="9"/>
      <c r="DU390" s="9"/>
      <c r="DV390" s="9"/>
      <c r="DW390" s="9"/>
      <c r="DX390" s="9"/>
      <c r="DY390" s="9"/>
      <c r="DZ390" s="9"/>
      <c r="EA390" s="9"/>
      <c r="EB390" s="9"/>
      <c r="EC390" s="9"/>
      <c r="ED390" s="9"/>
      <c r="EE390" s="9"/>
      <c r="EF390" s="9"/>
      <c r="EG390" s="9"/>
      <c r="EH390" s="9"/>
      <c r="EI390" s="9"/>
      <c r="EJ390" s="9"/>
      <c r="EK390" s="9"/>
      <c r="EL390" s="9"/>
      <c r="EM390" s="9"/>
      <c r="EN390" s="9"/>
      <c r="EO390" s="9"/>
      <c r="EP390" s="9"/>
      <c r="EQ390" s="9"/>
      <c r="ER390" s="9"/>
      <c r="ES390" s="9"/>
      <c r="ET390" s="9"/>
      <c r="EU390" s="9"/>
      <c r="EV390" s="9"/>
      <c r="EW390" s="9"/>
      <c r="EX390" s="9"/>
    </row>
    <row r="391" spans="1:154" x14ac:dyDescent="0.35">
      <c r="A391" s="63"/>
      <c r="B391" s="59"/>
      <c r="C391" s="59"/>
      <c r="D391" s="59"/>
      <c r="E391" s="59"/>
      <c r="F391" s="59" t="s">
        <v>90</v>
      </c>
      <c r="G391" s="66" t="s">
        <v>154</v>
      </c>
      <c r="H391" s="108"/>
      <c r="I391" s="108"/>
      <c r="J391" s="108">
        <f t="shared" ref="J391:J446" si="136">H391-I391</f>
        <v>0</v>
      </c>
      <c r="K391" s="152">
        <v>10000</v>
      </c>
      <c r="L391" s="108">
        <v>0</v>
      </c>
      <c r="M391" s="109">
        <v>0</v>
      </c>
      <c r="N391" s="108">
        <v>0</v>
      </c>
      <c r="O391" s="110">
        <f t="shared" ref="O391" si="137">M391+N391</f>
        <v>0</v>
      </c>
      <c r="P391" s="110">
        <f t="shared" si="122"/>
        <v>0</v>
      </c>
      <c r="Q391" s="107" t="e">
        <f t="shared" si="124"/>
        <v>#DIV/0!</v>
      </c>
      <c r="R391" s="40"/>
      <c r="S391" s="40"/>
      <c r="T391" s="40"/>
      <c r="U391" s="40"/>
      <c r="V391" s="40"/>
      <c r="W391" s="40"/>
      <c r="X391" s="40"/>
      <c r="Y391" s="40"/>
      <c r="Z391" s="40"/>
      <c r="AA391" s="40"/>
      <c r="AB391" s="40"/>
      <c r="AC391" s="40"/>
      <c r="AD391" s="40"/>
      <c r="AE391" s="40"/>
      <c r="AF391" s="40"/>
      <c r="AG391" s="40"/>
      <c r="AH391" s="40"/>
      <c r="AI391" s="40"/>
      <c r="AJ391" s="40"/>
      <c r="AK391" s="40"/>
      <c r="AL391" s="40"/>
      <c r="AM391" s="40"/>
      <c r="AN391" s="40"/>
      <c r="AO391" s="40"/>
      <c r="AP391" s="40"/>
      <c r="AQ391" s="40"/>
      <c r="AR391" s="40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  <c r="BJ391" s="9"/>
      <c r="BK391" s="9"/>
      <c r="BL391" s="9"/>
      <c r="BM391" s="9"/>
      <c r="BN391" s="9"/>
      <c r="BO391" s="9"/>
      <c r="BP391" s="9"/>
      <c r="BQ391" s="9"/>
      <c r="BR391" s="9"/>
      <c r="BS391" s="9"/>
      <c r="BT391" s="9"/>
      <c r="BU391" s="9"/>
      <c r="BV391" s="9"/>
      <c r="BW391" s="9"/>
      <c r="BX391" s="9"/>
      <c r="BY391" s="9"/>
      <c r="BZ391" s="9"/>
      <c r="CA391" s="9"/>
      <c r="CB391" s="9"/>
      <c r="CC391" s="9"/>
      <c r="CD391" s="9"/>
      <c r="CE391" s="9"/>
      <c r="CF391" s="9"/>
      <c r="CG391" s="9"/>
      <c r="CH391" s="9"/>
      <c r="CI391" s="9"/>
      <c r="CJ391" s="9"/>
      <c r="CK391" s="9"/>
      <c r="CL391" s="9"/>
      <c r="CM391" s="9"/>
      <c r="CN391" s="9"/>
      <c r="CO391" s="9"/>
      <c r="CP391" s="9"/>
      <c r="CQ391" s="9"/>
      <c r="CR391" s="9"/>
      <c r="CS391" s="9"/>
      <c r="CT391" s="9"/>
      <c r="CU391" s="9"/>
      <c r="CV391" s="9"/>
      <c r="CW391" s="9"/>
      <c r="CX391" s="9"/>
      <c r="CY391" s="9"/>
      <c r="CZ391" s="9"/>
      <c r="DA391" s="9"/>
      <c r="DB391" s="9"/>
      <c r="DC391" s="9"/>
      <c r="DD391" s="9"/>
      <c r="DE391" s="9"/>
      <c r="DF391" s="9"/>
      <c r="DG391" s="9"/>
      <c r="DH391" s="9"/>
      <c r="DI391" s="9"/>
      <c r="DJ391" s="9"/>
      <c r="DK391" s="9"/>
      <c r="DL391" s="9"/>
      <c r="DM391" s="9"/>
      <c r="DN391" s="9"/>
      <c r="DO391" s="9"/>
      <c r="DP391" s="9"/>
      <c r="DQ391" s="9"/>
      <c r="DR391" s="9"/>
      <c r="DS391" s="9"/>
      <c r="DT391" s="9"/>
      <c r="DU391" s="9"/>
      <c r="DV391" s="9"/>
      <c r="DW391" s="9"/>
      <c r="DX391" s="9"/>
      <c r="DY391" s="9"/>
      <c r="DZ391" s="9"/>
      <c r="EA391" s="9"/>
      <c r="EB391" s="9"/>
      <c r="EC391" s="9"/>
      <c r="ED391" s="9"/>
      <c r="EE391" s="9"/>
      <c r="EF391" s="9"/>
      <c r="EG391" s="9"/>
      <c r="EH391" s="9"/>
      <c r="EI391" s="9"/>
      <c r="EJ391" s="9"/>
      <c r="EK391" s="9"/>
      <c r="EL391" s="9"/>
      <c r="EM391" s="9"/>
      <c r="EN391" s="9"/>
      <c r="EO391" s="9"/>
      <c r="EP391" s="9"/>
      <c r="EQ391" s="9"/>
      <c r="ER391" s="9"/>
      <c r="ES391" s="9"/>
      <c r="ET391" s="9"/>
      <c r="EU391" s="9"/>
      <c r="EV391" s="9"/>
      <c r="EW391" s="9"/>
      <c r="EX391" s="9"/>
    </row>
    <row r="392" spans="1:154" hidden="1" x14ac:dyDescent="0.35">
      <c r="A392" s="48"/>
      <c r="B392" s="49"/>
      <c r="C392" s="49"/>
      <c r="D392" s="49" t="s">
        <v>91</v>
      </c>
      <c r="E392" s="49"/>
      <c r="F392" s="49"/>
      <c r="G392" s="103" t="s">
        <v>70</v>
      </c>
      <c r="H392" s="104">
        <f>H393+H394</f>
        <v>0</v>
      </c>
      <c r="I392" s="104">
        <f>I393+I394</f>
        <v>0</v>
      </c>
      <c r="J392" s="108">
        <f t="shared" si="136"/>
        <v>0</v>
      </c>
      <c r="K392" s="152" t="e">
        <f t="shared" si="132"/>
        <v>#DIV/0!</v>
      </c>
      <c r="L392" s="104">
        <f>L393+L394</f>
        <v>0</v>
      </c>
      <c r="M392" s="86">
        <v>0</v>
      </c>
      <c r="N392" s="104">
        <f>N393+N394</f>
        <v>0</v>
      </c>
      <c r="O392" s="106">
        <f>O393+O394</f>
        <v>0</v>
      </c>
      <c r="P392" s="106">
        <f t="shared" si="122"/>
        <v>0</v>
      </c>
      <c r="Q392" s="107" t="e">
        <f t="shared" si="124"/>
        <v>#DIV/0!</v>
      </c>
      <c r="R392" s="40"/>
      <c r="S392" s="40"/>
      <c r="T392" s="40"/>
      <c r="U392" s="40"/>
      <c r="V392" s="40"/>
      <c r="W392" s="40"/>
      <c r="X392" s="40"/>
      <c r="Y392" s="40"/>
      <c r="Z392" s="40"/>
      <c r="AA392" s="40"/>
      <c r="AB392" s="40"/>
      <c r="AC392" s="40"/>
      <c r="AD392" s="40"/>
      <c r="AE392" s="40"/>
      <c r="AF392" s="40"/>
      <c r="AG392" s="40"/>
      <c r="AH392" s="40"/>
      <c r="AI392" s="40"/>
      <c r="AJ392" s="40"/>
      <c r="AK392" s="40"/>
      <c r="AL392" s="40"/>
      <c r="AM392" s="40"/>
      <c r="AN392" s="40"/>
      <c r="AO392" s="40"/>
      <c r="AP392" s="40"/>
      <c r="AQ392" s="40"/>
      <c r="AR392" s="40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  <c r="BJ392" s="9"/>
      <c r="BK392" s="9"/>
      <c r="BL392" s="9"/>
      <c r="BM392" s="9"/>
      <c r="BN392" s="9"/>
      <c r="BO392" s="9"/>
      <c r="BP392" s="9"/>
      <c r="BQ392" s="9"/>
      <c r="BR392" s="9"/>
      <c r="BS392" s="9"/>
      <c r="BT392" s="9"/>
      <c r="BU392" s="9"/>
      <c r="BV392" s="9"/>
      <c r="BW392" s="9"/>
      <c r="BX392" s="9"/>
      <c r="BY392" s="9"/>
      <c r="BZ392" s="9"/>
      <c r="CA392" s="9"/>
      <c r="CB392" s="9"/>
      <c r="CC392" s="9"/>
      <c r="CD392" s="9"/>
      <c r="CE392" s="9"/>
      <c r="CF392" s="9"/>
      <c r="CG392" s="9"/>
      <c r="CH392" s="9"/>
      <c r="CI392" s="9"/>
      <c r="CJ392" s="9"/>
      <c r="CK392" s="9"/>
      <c r="CL392" s="9"/>
      <c r="CM392" s="9"/>
      <c r="CN392" s="9"/>
      <c r="CO392" s="9"/>
      <c r="CP392" s="9"/>
      <c r="CQ392" s="9"/>
      <c r="CR392" s="9"/>
      <c r="CS392" s="9"/>
      <c r="CT392" s="9"/>
      <c r="CU392" s="9"/>
      <c r="CV392" s="9"/>
      <c r="CW392" s="9"/>
      <c r="CX392" s="9"/>
      <c r="CY392" s="9"/>
      <c r="CZ392" s="9"/>
      <c r="DA392" s="9"/>
      <c r="DB392" s="9"/>
      <c r="DC392" s="9"/>
      <c r="DD392" s="9"/>
      <c r="DE392" s="9"/>
      <c r="DF392" s="9"/>
      <c r="DG392" s="9"/>
      <c r="DH392" s="9"/>
      <c r="DI392" s="9"/>
      <c r="DJ392" s="9"/>
      <c r="DK392" s="9"/>
      <c r="DL392" s="9"/>
      <c r="DM392" s="9"/>
      <c r="DN392" s="9"/>
      <c r="DO392" s="9"/>
      <c r="DP392" s="9"/>
      <c r="DQ392" s="9"/>
      <c r="DR392" s="9"/>
      <c r="DS392" s="9"/>
      <c r="DT392" s="9"/>
      <c r="DU392" s="9"/>
      <c r="DV392" s="9"/>
      <c r="DW392" s="9"/>
      <c r="DX392" s="9"/>
      <c r="DY392" s="9"/>
      <c r="DZ392" s="9"/>
      <c r="EA392" s="9"/>
      <c r="EB392" s="9"/>
      <c r="EC392" s="9"/>
      <c r="ED392" s="9"/>
      <c r="EE392" s="9"/>
      <c r="EF392" s="9"/>
      <c r="EG392" s="9"/>
      <c r="EH392" s="9"/>
      <c r="EI392" s="9"/>
      <c r="EJ392" s="9"/>
      <c r="EK392" s="9"/>
      <c r="EL392" s="9"/>
      <c r="EM392" s="9"/>
      <c r="EN392" s="9"/>
      <c r="EO392" s="9"/>
      <c r="EP392" s="9"/>
      <c r="EQ392" s="9"/>
      <c r="ER392" s="9"/>
      <c r="ES392" s="9"/>
      <c r="ET392" s="9"/>
      <c r="EU392" s="9"/>
      <c r="EV392" s="9"/>
      <c r="EW392" s="9"/>
      <c r="EX392" s="9"/>
    </row>
    <row r="393" spans="1:154" ht="45" hidden="1" x14ac:dyDescent="0.35">
      <c r="A393" s="63"/>
      <c r="B393" s="59"/>
      <c r="C393" s="59"/>
      <c r="D393" s="59"/>
      <c r="E393" s="59" t="s">
        <v>38</v>
      </c>
      <c r="F393" s="59"/>
      <c r="G393" s="66" t="s">
        <v>337</v>
      </c>
      <c r="H393" s="108"/>
      <c r="I393" s="108"/>
      <c r="J393" s="108">
        <f t="shared" si="136"/>
        <v>0</v>
      </c>
      <c r="K393" s="152" t="e">
        <f t="shared" si="132"/>
        <v>#DIV/0!</v>
      </c>
      <c r="L393" s="108"/>
      <c r="M393" s="109">
        <v>0</v>
      </c>
      <c r="N393" s="108"/>
      <c r="O393" s="110">
        <f t="shared" ref="O393:O394" si="138">M393+N393</f>
        <v>0</v>
      </c>
      <c r="P393" s="110">
        <f t="shared" si="122"/>
        <v>0</v>
      </c>
      <c r="Q393" s="107" t="e">
        <f t="shared" si="124"/>
        <v>#DIV/0!</v>
      </c>
      <c r="R393" s="40"/>
      <c r="S393" s="140"/>
      <c r="T393" s="40"/>
      <c r="U393" s="40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F393" s="40"/>
      <c r="AG393" s="40"/>
      <c r="AH393" s="40"/>
      <c r="AI393" s="40"/>
      <c r="AJ393" s="40"/>
      <c r="AK393" s="40"/>
      <c r="AL393" s="40"/>
      <c r="AM393" s="40"/>
      <c r="AN393" s="40"/>
      <c r="AO393" s="40"/>
      <c r="AP393" s="40"/>
      <c r="AQ393" s="40"/>
      <c r="AR393" s="40"/>
      <c r="AS393" s="9"/>
      <c r="AT393" s="9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9"/>
      <c r="BJ393" s="9"/>
      <c r="BK393" s="9"/>
      <c r="BL393" s="9"/>
      <c r="BM393" s="9"/>
      <c r="BN393" s="9"/>
      <c r="BO393" s="9"/>
      <c r="BP393" s="9"/>
      <c r="BQ393" s="9"/>
      <c r="BR393" s="9"/>
      <c r="BS393" s="9"/>
      <c r="BT393" s="9"/>
      <c r="BU393" s="9"/>
      <c r="BV393" s="9"/>
      <c r="BW393" s="9"/>
      <c r="BX393" s="9"/>
      <c r="BY393" s="9"/>
      <c r="BZ393" s="9"/>
      <c r="CA393" s="9"/>
      <c r="CB393" s="9"/>
      <c r="CC393" s="9"/>
      <c r="CD393" s="9"/>
      <c r="CE393" s="9"/>
      <c r="CF393" s="9"/>
      <c r="CG393" s="9"/>
      <c r="CH393" s="9"/>
      <c r="CI393" s="9"/>
      <c r="CJ393" s="9"/>
      <c r="CK393" s="9"/>
      <c r="CL393" s="9"/>
      <c r="CM393" s="9"/>
      <c r="CN393" s="9"/>
      <c r="CO393" s="9"/>
      <c r="CP393" s="9"/>
      <c r="CQ393" s="9"/>
      <c r="CR393" s="9"/>
      <c r="CS393" s="9"/>
      <c r="CT393" s="9"/>
      <c r="CU393" s="9"/>
      <c r="CV393" s="9"/>
      <c r="CW393" s="9"/>
      <c r="CX393" s="9"/>
      <c r="CY393" s="9"/>
      <c r="CZ393" s="9"/>
      <c r="DA393" s="9"/>
      <c r="DB393" s="9"/>
      <c r="DC393" s="9"/>
      <c r="DD393" s="9"/>
      <c r="DE393" s="9"/>
      <c r="DF393" s="9"/>
      <c r="DG393" s="9"/>
      <c r="DH393" s="9"/>
      <c r="DI393" s="9"/>
      <c r="DJ393" s="9"/>
      <c r="DK393" s="9"/>
      <c r="DL393" s="9"/>
      <c r="DM393" s="9"/>
      <c r="DN393" s="9"/>
      <c r="DO393" s="9"/>
      <c r="DP393" s="9"/>
      <c r="DQ393" s="9"/>
      <c r="DR393" s="9"/>
      <c r="DS393" s="9"/>
      <c r="DT393" s="9"/>
      <c r="DU393" s="9"/>
      <c r="DV393" s="9"/>
      <c r="DW393" s="9"/>
      <c r="DX393" s="9"/>
      <c r="DY393" s="9"/>
      <c r="DZ393" s="9"/>
      <c r="EA393" s="9"/>
      <c r="EB393" s="9"/>
      <c r="EC393" s="9"/>
      <c r="ED393" s="9"/>
      <c r="EE393" s="9"/>
      <c r="EF393" s="9"/>
      <c r="EG393" s="9"/>
      <c r="EH393" s="9"/>
      <c r="EI393" s="9"/>
      <c r="EJ393" s="9"/>
      <c r="EK393" s="9"/>
      <c r="EL393" s="9"/>
      <c r="EM393" s="9"/>
      <c r="EN393" s="9"/>
      <c r="EO393" s="9"/>
      <c r="EP393" s="9"/>
      <c r="EQ393" s="9"/>
      <c r="ER393" s="9"/>
      <c r="ES393" s="9"/>
      <c r="ET393" s="9"/>
      <c r="EU393" s="9"/>
      <c r="EV393" s="9"/>
      <c r="EW393" s="9"/>
      <c r="EX393" s="9"/>
    </row>
    <row r="394" spans="1:154" ht="45" hidden="1" x14ac:dyDescent="0.35">
      <c r="A394" s="63"/>
      <c r="B394" s="59"/>
      <c r="C394" s="59"/>
      <c r="D394" s="59"/>
      <c r="E394" s="59">
        <v>10</v>
      </c>
      <c r="F394" s="59"/>
      <c r="G394" s="66" t="s">
        <v>336</v>
      </c>
      <c r="H394" s="108"/>
      <c r="I394" s="108"/>
      <c r="J394" s="108">
        <f t="shared" si="136"/>
        <v>0</v>
      </c>
      <c r="K394" s="152" t="e">
        <f t="shared" si="132"/>
        <v>#DIV/0!</v>
      </c>
      <c r="L394" s="108"/>
      <c r="M394" s="109">
        <v>0</v>
      </c>
      <c r="N394" s="108"/>
      <c r="O394" s="110">
        <f t="shared" si="138"/>
        <v>0</v>
      </c>
      <c r="P394" s="110">
        <f t="shared" si="122"/>
        <v>0</v>
      </c>
      <c r="Q394" s="107" t="e">
        <f t="shared" si="124"/>
        <v>#DIV/0!</v>
      </c>
      <c r="R394" s="40"/>
      <c r="S394" s="40"/>
      <c r="T394" s="40"/>
      <c r="U394" s="40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F394" s="40"/>
      <c r="AG394" s="40"/>
      <c r="AH394" s="40"/>
      <c r="AI394" s="40"/>
      <c r="AJ394" s="40"/>
      <c r="AK394" s="40"/>
      <c r="AL394" s="40"/>
      <c r="AM394" s="40"/>
      <c r="AN394" s="40"/>
      <c r="AO394" s="40"/>
      <c r="AP394" s="40"/>
      <c r="AQ394" s="40"/>
      <c r="AR394" s="40"/>
      <c r="AS394" s="9"/>
      <c r="AT394" s="9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  <c r="BF394" s="9"/>
      <c r="BG394" s="9"/>
      <c r="BH394" s="9"/>
      <c r="BI394" s="9"/>
      <c r="BJ394" s="9"/>
      <c r="BK394" s="9"/>
      <c r="BL394" s="9"/>
      <c r="BM394" s="9"/>
      <c r="BN394" s="9"/>
      <c r="BO394" s="9"/>
      <c r="BP394" s="9"/>
      <c r="BQ394" s="9"/>
      <c r="BR394" s="9"/>
      <c r="BS394" s="9"/>
      <c r="BT394" s="9"/>
      <c r="BU394" s="9"/>
      <c r="BV394" s="9"/>
      <c r="BW394" s="9"/>
      <c r="BX394" s="9"/>
      <c r="BY394" s="9"/>
      <c r="BZ394" s="9"/>
      <c r="CA394" s="9"/>
      <c r="CB394" s="9"/>
      <c r="CC394" s="9"/>
      <c r="CD394" s="9"/>
      <c r="CE394" s="9"/>
      <c r="CF394" s="9"/>
      <c r="CG394" s="9"/>
      <c r="CH394" s="9"/>
      <c r="CI394" s="9"/>
      <c r="CJ394" s="9"/>
      <c r="CK394" s="9"/>
      <c r="CL394" s="9"/>
      <c r="CM394" s="9"/>
      <c r="CN394" s="9"/>
      <c r="CO394" s="9"/>
      <c r="CP394" s="9"/>
      <c r="CQ394" s="9"/>
      <c r="CR394" s="9"/>
      <c r="CS394" s="9"/>
      <c r="CT394" s="9"/>
      <c r="CU394" s="9"/>
      <c r="CV394" s="9"/>
      <c r="CW394" s="9"/>
      <c r="CX394" s="9"/>
      <c r="CY394" s="9"/>
      <c r="CZ394" s="9"/>
      <c r="DA394" s="9"/>
      <c r="DB394" s="9"/>
      <c r="DC394" s="9"/>
      <c r="DD394" s="9"/>
      <c r="DE394" s="9"/>
      <c r="DF394" s="9"/>
      <c r="DG394" s="9"/>
      <c r="DH394" s="9"/>
      <c r="DI394" s="9"/>
      <c r="DJ394" s="9"/>
      <c r="DK394" s="9"/>
      <c r="DL394" s="9"/>
      <c r="DM394" s="9"/>
      <c r="DN394" s="9"/>
      <c r="DO394" s="9"/>
      <c r="DP394" s="9"/>
      <c r="DQ394" s="9"/>
      <c r="DR394" s="9"/>
      <c r="DS394" s="9"/>
      <c r="DT394" s="9"/>
      <c r="DU394" s="9"/>
      <c r="DV394" s="9"/>
      <c r="DW394" s="9"/>
      <c r="DX394" s="9"/>
      <c r="DY394" s="9"/>
      <c r="DZ394" s="9"/>
      <c r="EA394" s="9"/>
      <c r="EB394" s="9"/>
      <c r="EC394" s="9"/>
      <c r="ED394" s="9"/>
      <c r="EE394" s="9"/>
      <c r="EF394" s="9"/>
      <c r="EG394" s="9"/>
      <c r="EH394" s="9"/>
      <c r="EI394" s="9"/>
      <c r="EJ394" s="9"/>
      <c r="EK394" s="9"/>
      <c r="EL394" s="9"/>
      <c r="EM394" s="9"/>
      <c r="EN394" s="9"/>
      <c r="EO394" s="9"/>
      <c r="EP394" s="9"/>
      <c r="EQ394" s="9"/>
      <c r="ER394" s="9"/>
      <c r="ES394" s="9"/>
      <c r="ET394" s="9"/>
      <c r="EU394" s="9"/>
      <c r="EV394" s="9"/>
      <c r="EW394" s="9"/>
      <c r="EX394" s="9"/>
    </row>
    <row r="395" spans="1:154" ht="45" hidden="1" x14ac:dyDescent="0.35">
      <c r="A395" s="48"/>
      <c r="B395" s="49"/>
      <c r="C395" s="49"/>
      <c r="D395" s="49">
        <v>51</v>
      </c>
      <c r="E395" s="49"/>
      <c r="F395" s="49"/>
      <c r="G395" s="103" t="s">
        <v>72</v>
      </c>
      <c r="H395" s="104">
        <f>H396</f>
        <v>0</v>
      </c>
      <c r="I395" s="104">
        <f>I396</f>
        <v>0</v>
      </c>
      <c r="J395" s="108">
        <f t="shared" si="136"/>
        <v>0</v>
      </c>
      <c r="K395" s="152" t="e">
        <f t="shared" si="132"/>
        <v>#DIV/0!</v>
      </c>
      <c r="L395" s="104">
        <f t="shared" ref="L395:N396" si="139">L396</f>
        <v>0</v>
      </c>
      <c r="M395" s="86">
        <v>0</v>
      </c>
      <c r="N395" s="104">
        <f t="shared" si="139"/>
        <v>0</v>
      </c>
      <c r="O395" s="106">
        <f t="shared" ref="O395:O396" si="140">O396</f>
        <v>0</v>
      </c>
      <c r="P395" s="106">
        <f t="shared" si="122"/>
        <v>0</v>
      </c>
      <c r="Q395" s="107" t="e">
        <f t="shared" si="124"/>
        <v>#DIV/0!</v>
      </c>
      <c r="R395" s="40"/>
      <c r="S395" s="40"/>
      <c r="T395" s="40"/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F395" s="40"/>
      <c r="AG395" s="40"/>
      <c r="AH395" s="40"/>
      <c r="AI395" s="40"/>
      <c r="AJ395" s="40"/>
      <c r="AK395" s="40"/>
      <c r="AL395" s="40"/>
      <c r="AM395" s="40"/>
      <c r="AN395" s="40"/>
      <c r="AO395" s="40"/>
      <c r="AP395" s="40"/>
      <c r="AQ395" s="40"/>
      <c r="AR395" s="40"/>
      <c r="AS395" s="9"/>
      <c r="AT395" s="9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  <c r="BJ395" s="9"/>
      <c r="BK395" s="9"/>
      <c r="BL395" s="9"/>
      <c r="BM395" s="9"/>
      <c r="BN395" s="9"/>
      <c r="BO395" s="9"/>
      <c r="BP395" s="9"/>
      <c r="BQ395" s="9"/>
      <c r="BR395" s="9"/>
      <c r="BS395" s="9"/>
      <c r="BT395" s="9"/>
      <c r="BU395" s="9"/>
      <c r="BV395" s="9"/>
      <c r="BW395" s="9"/>
      <c r="BX395" s="9"/>
      <c r="BY395" s="9"/>
      <c r="BZ395" s="9"/>
      <c r="CA395" s="9"/>
      <c r="CB395" s="9"/>
      <c r="CC395" s="9"/>
      <c r="CD395" s="9"/>
      <c r="CE395" s="9"/>
      <c r="CF395" s="9"/>
      <c r="CG395" s="9"/>
      <c r="CH395" s="9"/>
      <c r="CI395" s="9"/>
      <c r="CJ395" s="9"/>
      <c r="CK395" s="9"/>
      <c r="CL395" s="9"/>
      <c r="CM395" s="9"/>
      <c r="CN395" s="9"/>
      <c r="CO395" s="9"/>
      <c r="CP395" s="9"/>
      <c r="CQ395" s="9"/>
      <c r="CR395" s="9"/>
      <c r="CS395" s="9"/>
      <c r="CT395" s="9"/>
      <c r="CU395" s="9"/>
      <c r="CV395" s="9"/>
      <c r="CW395" s="9"/>
      <c r="CX395" s="9"/>
      <c r="CY395" s="9"/>
      <c r="CZ395" s="9"/>
      <c r="DA395" s="9"/>
      <c r="DB395" s="9"/>
      <c r="DC395" s="9"/>
      <c r="DD395" s="9"/>
      <c r="DE395" s="9"/>
      <c r="DF395" s="9"/>
      <c r="DG395" s="9"/>
      <c r="DH395" s="9"/>
      <c r="DI395" s="9"/>
      <c r="DJ395" s="9"/>
      <c r="DK395" s="9"/>
      <c r="DL395" s="9"/>
      <c r="DM395" s="9"/>
      <c r="DN395" s="9"/>
      <c r="DO395" s="9"/>
      <c r="DP395" s="9"/>
      <c r="DQ395" s="9"/>
      <c r="DR395" s="9"/>
      <c r="DS395" s="9"/>
      <c r="DT395" s="9"/>
      <c r="DU395" s="9"/>
      <c r="DV395" s="9"/>
      <c r="DW395" s="9"/>
      <c r="DX395" s="9"/>
      <c r="DY395" s="9"/>
      <c r="DZ395" s="9"/>
      <c r="EA395" s="9"/>
      <c r="EB395" s="9"/>
      <c r="EC395" s="9"/>
      <c r="ED395" s="9"/>
      <c r="EE395" s="9"/>
      <c r="EF395" s="9"/>
      <c r="EG395" s="9"/>
      <c r="EH395" s="9"/>
      <c r="EI395" s="9"/>
      <c r="EJ395" s="9"/>
      <c r="EK395" s="9"/>
      <c r="EL395" s="9"/>
      <c r="EM395" s="9"/>
      <c r="EN395" s="9"/>
      <c r="EO395" s="9"/>
      <c r="EP395" s="9"/>
      <c r="EQ395" s="9"/>
      <c r="ER395" s="9"/>
      <c r="ES395" s="9"/>
      <c r="ET395" s="9"/>
      <c r="EU395" s="9"/>
      <c r="EV395" s="9"/>
      <c r="EW395" s="9"/>
      <c r="EX395" s="9"/>
    </row>
    <row r="396" spans="1:154" hidden="1" x14ac:dyDescent="0.35">
      <c r="A396" s="48"/>
      <c r="B396" s="49"/>
      <c r="C396" s="49"/>
      <c r="D396" s="49"/>
      <c r="E396" s="49" t="s">
        <v>32</v>
      </c>
      <c r="F396" s="49"/>
      <c r="G396" s="64" t="s">
        <v>92</v>
      </c>
      <c r="H396" s="104">
        <f>H397</f>
        <v>0</v>
      </c>
      <c r="I396" s="104">
        <f>I397</f>
        <v>0</v>
      </c>
      <c r="J396" s="108">
        <f t="shared" si="136"/>
        <v>0</v>
      </c>
      <c r="K396" s="152" t="e">
        <f t="shared" si="132"/>
        <v>#DIV/0!</v>
      </c>
      <c r="L396" s="104">
        <f t="shared" si="139"/>
        <v>0</v>
      </c>
      <c r="M396" s="86">
        <v>0</v>
      </c>
      <c r="N396" s="104">
        <f t="shared" si="139"/>
        <v>0</v>
      </c>
      <c r="O396" s="106">
        <f t="shared" si="140"/>
        <v>0</v>
      </c>
      <c r="P396" s="106">
        <f t="shared" si="122"/>
        <v>0</v>
      </c>
      <c r="Q396" s="107" t="e">
        <f t="shared" si="124"/>
        <v>#DIV/0!</v>
      </c>
      <c r="R396" s="40"/>
      <c r="S396" s="40"/>
      <c r="T396" s="40"/>
      <c r="U396" s="40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F396" s="40"/>
      <c r="AG396" s="40"/>
      <c r="AH396" s="40"/>
      <c r="AI396" s="40"/>
      <c r="AJ396" s="40"/>
      <c r="AK396" s="40"/>
      <c r="AL396" s="40"/>
      <c r="AM396" s="40"/>
      <c r="AN396" s="40"/>
      <c r="AO396" s="40"/>
      <c r="AP396" s="40"/>
      <c r="AQ396" s="40"/>
      <c r="AR396" s="40"/>
      <c r="AS396" s="9"/>
      <c r="AT396" s="9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  <c r="BF396" s="9"/>
      <c r="BG396" s="9"/>
      <c r="BH396" s="9"/>
      <c r="BI396" s="9"/>
      <c r="BJ396" s="9"/>
      <c r="BK396" s="9"/>
      <c r="BL396" s="9"/>
      <c r="BM396" s="9"/>
      <c r="BN396" s="9"/>
      <c r="BO396" s="9"/>
      <c r="BP396" s="9"/>
      <c r="BQ396" s="9"/>
      <c r="BR396" s="9"/>
      <c r="BS396" s="9"/>
      <c r="BT396" s="9"/>
      <c r="BU396" s="9"/>
      <c r="BV396" s="9"/>
      <c r="BW396" s="9"/>
      <c r="BX396" s="9"/>
      <c r="BY396" s="9"/>
      <c r="BZ396" s="9"/>
      <c r="CA396" s="9"/>
      <c r="CB396" s="9"/>
      <c r="CC396" s="9"/>
      <c r="CD396" s="9"/>
      <c r="CE396" s="9"/>
      <c r="CF396" s="9"/>
      <c r="CG396" s="9"/>
      <c r="CH396" s="9"/>
      <c r="CI396" s="9"/>
      <c r="CJ396" s="9"/>
      <c r="CK396" s="9"/>
      <c r="CL396" s="9"/>
      <c r="CM396" s="9"/>
      <c r="CN396" s="9"/>
      <c r="CO396" s="9"/>
      <c r="CP396" s="9"/>
      <c r="CQ396" s="9"/>
      <c r="CR396" s="9"/>
      <c r="CS396" s="9"/>
      <c r="CT396" s="9"/>
      <c r="CU396" s="9"/>
      <c r="CV396" s="9"/>
      <c r="CW396" s="9"/>
      <c r="CX396" s="9"/>
      <c r="CY396" s="9"/>
      <c r="CZ396" s="9"/>
      <c r="DA396" s="9"/>
      <c r="DB396" s="9"/>
      <c r="DC396" s="9"/>
      <c r="DD396" s="9"/>
      <c r="DE396" s="9"/>
      <c r="DF396" s="9"/>
      <c r="DG396" s="9"/>
      <c r="DH396" s="9"/>
      <c r="DI396" s="9"/>
      <c r="DJ396" s="9"/>
      <c r="DK396" s="9"/>
      <c r="DL396" s="9"/>
      <c r="DM396" s="9"/>
      <c r="DN396" s="9"/>
      <c r="DO396" s="9"/>
      <c r="DP396" s="9"/>
      <c r="DQ396" s="9"/>
      <c r="DR396" s="9"/>
      <c r="DS396" s="9"/>
      <c r="DT396" s="9"/>
      <c r="DU396" s="9"/>
      <c r="DV396" s="9"/>
      <c r="DW396" s="9"/>
      <c r="DX396" s="9"/>
      <c r="DY396" s="9"/>
      <c r="DZ396" s="9"/>
      <c r="EA396" s="9"/>
      <c r="EB396" s="9"/>
      <c r="EC396" s="9"/>
      <c r="ED396" s="9"/>
      <c r="EE396" s="9"/>
      <c r="EF396" s="9"/>
      <c r="EG396" s="9"/>
      <c r="EH396" s="9"/>
      <c r="EI396" s="9"/>
      <c r="EJ396" s="9"/>
      <c r="EK396" s="9"/>
      <c r="EL396" s="9"/>
      <c r="EM396" s="9"/>
      <c r="EN396" s="9"/>
      <c r="EO396" s="9"/>
      <c r="EP396" s="9"/>
      <c r="EQ396" s="9"/>
      <c r="ER396" s="9"/>
      <c r="ES396" s="9"/>
      <c r="ET396" s="9"/>
      <c r="EU396" s="9"/>
      <c r="EV396" s="9"/>
      <c r="EW396" s="9"/>
      <c r="EX396" s="9"/>
    </row>
    <row r="397" spans="1:154" ht="90" hidden="1" x14ac:dyDescent="0.35">
      <c r="A397" s="63"/>
      <c r="B397" s="59"/>
      <c r="C397" s="59"/>
      <c r="D397" s="59"/>
      <c r="E397" s="59"/>
      <c r="F397" s="59">
        <v>18</v>
      </c>
      <c r="G397" s="66" t="s">
        <v>95</v>
      </c>
      <c r="H397" s="108"/>
      <c r="I397" s="108"/>
      <c r="J397" s="108">
        <f t="shared" si="136"/>
        <v>0</v>
      </c>
      <c r="K397" s="152" t="e">
        <f t="shared" si="132"/>
        <v>#DIV/0!</v>
      </c>
      <c r="L397" s="108"/>
      <c r="M397" s="109">
        <v>0</v>
      </c>
      <c r="N397" s="108"/>
      <c r="O397" s="110">
        <f t="shared" ref="O397" si="141">M397+N397</f>
        <v>0</v>
      </c>
      <c r="P397" s="110">
        <f t="shared" si="122"/>
        <v>0</v>
      </c>
      <c r="Q397" s="107" t="e">
        <f t="shared" si="124"/>
        <v>#DIV/0!</v>
      </c>
      <c r="R397" s="40"/>
      <c r="S397" s="40"/>
      <c r="T397" s="40"/>
      <c r="U397" s="40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  <c r="AF397" s="40"/>
      <c r="AG397" s="40"/>
      <c r="AH397" s="40"/>
      <c r="AI397" s="40"/>
      <c r="AJ397" s="40"/>
      <c r="AK397" s="40"/>
      <c r="AL397" s="40"/>
      <c r="AM397" s="40"/>
      <c r="AN397" s="40"/>
      <c r="AO397" s="40"/>
      <c r="AP397" s="40"/>
      <c r="AQ397" s="40"/>
      <c r="AR397" s="40"/>
      <c r="AS397" s="9"/>
      <c r="AT397" s="9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  <c r="BF397" s="9"/>
      <c r="BG397" s="9"/>
      <c r="BH397" s="9"/>
      <c r="BI397" s="9"/>
      <c r="BJ397" s="9"/>
      <c r="BK397" s="9"/>
      <c r="BL397" s="9"/>
      <c r="BM397" s="9"/>
      <c r="BN397" s="9"/>
      <c r="BO397" s="9"/>
      <c r="BP397" s="9"/>
      <c r="BQ397" s="9"/>
      <c r="BR397" s="9"/>
      <c r="BS397" s="9"/>
      <c r="BT397" s="9"/>
      <c r="BU397" s="9"/>
      <c r="BV397" s="9"/>
      <c r="BW397" s="9"/>
      <c r="BX397" s="9"/>
      <c r="BY397" s="9"/>
      <c r="BZ397" s="9"/>
      <c r="CA397" s="9"/>
      <c r="CB397" s="9"/>
      <c r="CC397" s="9"/>
      <c r="CD397" s="9"/>
      <c r="CE397" s="9"/>
      <c r="CF397" s="9"/>
      <c r="CG397" s="9"/>
      <c r="CH397" s="9"/>
      <c r="CI397" s="9"/>
      <c r="CJ397" s="9"/>
      <c r="CK397" s="9"/>
      <c r="CL397" s="9"/>
      <c r="CM397" s="9"/>
      <c r="CN397" s="9"/>
      <c r="CO397" s="9"/>
      <c r="CP397" s="9"/>
      <c r="CQ397" s="9"/>
      <c r="CR397" s="9"/>
      <c r="CS397" s="9"/>
      <c r="CT397" s="9"/>
      <c r="CU397" s="9"/>
      <c r="CV397" s="9"/>
      <c r="CW397" s="9"/>
      <c r="CX397" s="9"/>
      <c r="CY397" s="9"/>
      <c r="CZ397" s="9"/>
      <c r="DA397" s="9"/>
      <c r="DB397" s="9"/>
      <c r="DC397" s="9"/>
      <c r="DD397" s="9"/>
      <c r="DE397" s="9"/>
      <c r="DF397" s="9"/>
      <c r="DG397" s="9"/>
      <c r="DH397" s="9"/>
      <c r="DI397" s="9"/>
      <c r="DJ397" s="9"/>
      <c r="DK397" s="9"/>
      <c r="DL397" s="9"/>
      <c r="DM397" s="9"/>
      <c r="DN397" s="9"/>
      <c r="DO397" s="9"/>
      <c r="DP397" s="9"/>
      <c r="DQ397" s="9"/>
      <c r="DR397" s="9"/>
      <c r="DS397" s="9"/>
      <c r="DT397" s="9"/>
      <c r="DU397" s="9"/>
      <c r="DV397" s="9"/>
      <c r="DW397" s="9"/>
      <c r="DX397" s="9"/>
      <c r="DY397" s="9"/>
      <c r="DZ397" s="9"/>
      <c r="EA397" s="9"/>
      <c r="EB397" s="9"/>
      <c r="EC397" s="9"/>
      <c r="ED397" s="9"/>
      <c r="EE397" s="9"/>
      <c r="EF397" s="9"/>
      <c r="EG397" s="9"/>
      <c r="EH397" s="9"/>
      <c r="EI397" s="9"/>
      <c r="EJ397" s="9"/>
      <c r="EK397" s="9"/>
      <c r="EL397" s="9"/>
      <c r="EM397" s="9"/>
      <c r="EN397" s="9"/>
      <c r="EO397" s="9"/>
      <c r="EP397" s="9"/>
      <c r="EQ397" s="9"/>
      <c r="ER397" s="9"/>
      <c r="ES397" s="9"/>
      <c r="ET397" s="9"/>
      <c r="EU397" s="9"/>
      <c r="EV397" s="9"/>
      <c r="EW397" s="9"/>
      <c r="EX397" s="9"/>
    </row>
    <row r="398" spans="1:154" x14ac:dyDescent="0.35">
      <c r="A398" s="48"/>
      <c r="B398" s="49"/>
      <c r="C398" s="49"/>
      <c r="D398" s="49">
        <v>55</v>
      </c>
      <c r="E398" s="49"/>
      <c r="F398" s="49"/>
      <c r="G398" s="103" t="s">
        <v>335</v>
      </c>
      <c r="H398" s="104">
        <f>H399+H402</f>
        <v>0</v>
      </c>
      <c r="I398" s="104">
        <f>I399+I402</f>
        <v>0</v>
      </c>
      <c r="J398" s="108">
        <f t="shared" si="136"/>
        <v>0</v>
      </c>
      <c r="K398" s="152" t="e">
        <f t="shared" si="132"/>
        <v>#DIV/0!</v>
      </c>
      <c r="L398" s="104">
        <f>L399+L402</f>
        <v>0</v>
      </c>
      <c r="M398" s="86">
        <v>0</v>
      </c>
      <c r="N398" s="104">
        <f>N399+N402</f>
        <v>0</v>
      </c>
      <c r="O398" s="106">
        <f>O399+O402</f>
        <v>0</v>
      </c>
      <c r="P398" s="106">
        <f t="shared" si="122"/>
        <v>0</v>
      </c>
      <c r="Q398" s="107" t="e">
        <f t="shared" si="124"/>
        <v>#DIV/0!</v>
      </c>
      <c r="R398" s="40"/>
      <c r="S398" s="40"/>
      <c r="T398" s="40"/>
      <c r="U398" s="40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F398" s="40"/>
      <c r="AG398" s="40"/>
      <c r="AH398" s="40"/>
      <c r="AI398" s="40"/>
      <c r="AJ398" s="40"/>
      <c r="AK398" s="40"/>
      <c r="AL398" s="40"/>
      <c r="AM398" s="40"/>
      <c r="AN398" s="40"/>
      <c r="AO398" s="40"/>
      <c r="AP398" s="40"/>
      <c r="AQ398" s="40"/>
      <c r="AR398" s="40"/>
      <c r="AS398" s="9"/>
      <c r="AT398" s="9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  <c r="BF398" s="9"/>
      <c r="BG398" s="9"/>
      <c r="BH398" s="9"/>
      <c r="BI398" s="9"/>
      <c r="BJ398" s="9"/>
      <c r="BK398" s="9"/>
      <c r="BL398" s="9"/>
      <c r="BM398" s="9"/>
      <c r="BN398" s="9"/>
      <c r="BO398" s="9"/>
      <c r="BP398" s="9"/>
      <c r="BQ398" s="9"/>
      <c r="BR398" s="9"/>
      <c r="BS398" s="9"/>
      <c r="BT398" s="9"/>
      <c r="BU398" s="9"/>
      <c r="BV398" s="9"/>
      <c r="BW398" s="9"/>
      <c r="BX398" s="9"/>
      <c r="BY398" s="9"/>
      <c r="BZ398" s="9"/>
      <c r="CA398" s="9"/>
      <c r="CB398" s="9"/>
      <c r="CC398" s="9"/>
      <c r="CD398" s="9"/>
      <c r="CE398" s="9"/>
      <c r="CF398" s="9"/>
      <c r="CG398" s="9"/>
      <c r="CH398" s="9"/>
      <c r="CI398" s="9"/>
      <c r="CJ398" s="9"/>
      <c r="CK398" s="9"/>
      <c r="CL398" s="9"/>
      <c r="CM398" s="9"/>
      <c r="CN398" s="9"/>
      <c r="CO398" s="9"/>
      <c r="CP398" s="9"/>
      <c r="CQ398" s="9"/>
      <c r="CR398" s="9"/>
      <c r="CS398" s="9"/>
      <c r="CT398" s="9"/>
      <c r="CU398" s="9"/>
      <c r="CV398" s="9"/>
      <c r="CW398" s="9"/>
      <c r="CX398" s="9"/>
      <c r="CY398" s="9"/>
      <c r="CZ398" s="9"/>
      <c r="DA398" s="9"/>
      <c r="DB398" s="9"/>
      <c r="DC398" s="9"/>
      <c r="DD398" s="9"/>
      <c r="DE398" s="9"/>
      <c r="DF398" s="9"/>
      <c r="DG398" s="9"/>
      <c r="DH398" s="9"/>
      <c r="DI398" s="9"/>
      <c r="DJ398" s="9"/>
      <c r="DK398" s="9"/>
      <c r="DL398" s="9"/>
      <c r="DM398" s="9"/>
      <c r="DN398" s="9"/>
      <c r="DO398" s="9"/>
      <c r="DP398" s="9"/>
      <c r="DQ398" s="9"/>
      <c r="DR398" s="9"/>
      <c r="DS398" s="9"/>
      <c r="DT398" s="9"/>
      <c r="DU398" s="9"/>
      <c r="DV398" s="9"/>
      <c r="DW398" s="9"/>
      <c r="DX398" s="9"/>
      <c r="DY398" s="9"/>
      <c r="DZ398" s="9"/>
      <c r="EA398" s="9"/>
      <c r="EB398" s="9"/>
      <c r="EC398" s="9"/>
      <c r="ED398" s="9"/>
      <c r="EE398" s="9"/>
      <c r="EF398" s="9"/>
      <c r="EG398" s="9"/>
      <c r="EH398" s="9"/>
      <c r="EI398" s="9"/>
      <c r="EJ398" s="9"/>
      <c r="EK398" s="9"/>
      <c r="EL398" s="9"/>
      <c r="EM398" s="9"/>
      <c r="EN398" s="9"/>
      <c r="EO398" s="9"/>
      <c r="EP398" s="9"/>
      <c r="EQ398" s="9"/>
      <c r="ER398" s="9"/>
      <c r="ES398" s="9"/>
      <c r="ET398" s="9"/>
      <c r="EU398" s="9"/>
      <c r="EV398" s="9"/>
      <c r="EW398" s="9"/>
      <c r="EX398" s="9"/>
    </row>
    <row r="399" spans="1:154" x14ac:dyDescent="0.35">
      <c r="A399" s="48"/>
      <c r="B399" s="49"/>
      <c r="C399" s="49"/>
      <c r="D399" s="49"/>
      <c r="E399" s="49" t="s">
        <v>32</v>
      </c>
      <c r="F399" s="49"/>
      <c r="G399" s="103" t="s">
        <v>334</v>
      </c>
      <c r="H399" s="104">
        <f>H400+H401</f>
        <v>0</v>
      </c>
      <c r="I399" s="104">
        <f>I400+I401</f>
        <v>0</v>
      </c>
      <c r="J399" s="108">
        <f t="shared" si="136"/>
        <v>0</v>
      </c>
      <c r="K399" s="152" t="e">
        <f t="shared" si="132"/>
        <v>#DIV/0!</v>
      </c>
      <c r="L399" s="104">
        <f>L400+L401</f>
        <v>0</v>
      </c>
      <c r="M399" s="86">
        <v>0</v>
      </c>
      <c r="N399" s="104">
        <f>N400+N401</f>
        <v>0</v>
      </c>
      <c r="O399" s="106">
        <f>O400+O401</f>
        <v>0</v>
      </c>
      <c r="P399" s="106">
        <f t="shared" si="122"/>
        <v>0</v>
      </c>
      <c r="Q399" s="107" t="e">
        <f t="shared" si="124"/>
        <v>#DIV/0!</v>
      </c>
      <c r="R399" s="40"/>
      <c r="S399" s="40"/>
      <c r="T399" s="40"/>
      <c r="U399" s="40"/>
      <c r="V399" s="40"/>
      <c r="W399" s="40"/>
      <c r="X399" s="40"/>
      <c r="Y399" s="40"/>
      <c r="Z399" s="40"/>
      <c r="AA399" s="40"/>
      <c r="AB399" s="40"/>
      <c r="AC399" s="40"/>
      <c r="AD399" s="40"/>
      <c r="AE399" s="40"/>
      <c r="AF399" s="40"/>
      <c r="AG399" s="40"/>
      <c r="AH399" s="40"/>
      <c r="AI399" s="40"/>
      <c r="AJ399" s="40"/>
      <c r="AK399" s="40"/>
      <c r="AL399" s="40"/>
      <c r="AM399" s="40"/>
      <c r="AN399" s="40"/>
      <c r="AO399" s="40"/>
      <c r="AP399" s="40"/>
      <c r="AQ399" s="40"/>
      <c r="AR399" s="40"/>
      <c r="AS399" s="9"/>
      <c r="AT399" s="9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9"/>
      <c r="BJ399" s="9"/>
      <c r="BK399" s="9"/>
      <c r="BL399" s="9"/>
      <c r="BM399" s="9"/>
      <c r="BN399" s="9"/>
      <c r="BO399" s="9"/>
      <c r="BP399" s="9"/>
      <c r="BQ399" s="9"/>
      <c r="BR399" s="9"/>
      <c r="BS399" s="9"/>
      <c r="BT399" s="9"/>
      <c r="BU399" s="9"/>
      <c r="BV399" s="9"/>
      <c r="BW399" s="9"/>
      <c r="BX399" s="9"/>
      <c r="BY399" s="9"/>
      <c r="BZ399" s="9"/>
      <c r="CA399" s="9"/>
      <c r="CB399" s="9"/>
      <c r="CC399" s="9"/>
      <c r="CD399" s="9"/>
      <c r="CE399" s="9"/>
      <c r="CF399" s="9"/>
      <c r="CG399" s="9"/>
      <c r="CH399" s="9"/>
      <c r="CI399" s="9"/>
      <c r="CJ399" s="9"/>
      <c r="CK399" s="9"/>
      <c r="CL399" s="9"/>
      <c r="CM399" s="9"/>
      <c r="CN399" s="9"/>
      <c r="CO399" s="9"/>
      <c r="CP399" s="9"/>
      <c r="CQ399" s="9"/>
      <c r="CR399" s="9"/>
      <c r="CS399" s="9"/>
      <c r="CT399" s="9"/>
      <c r="CU399" s="9"/>
      <c r="CV399" s="9"/>
      <c r="CW399" s="9"/>
      <c r="CX399" s="9"/>
      <c r="CY399" s="9"/>
      <c r="CZ399" s="9"/>
      <c r="DA399" s="9"/>
      <c r="DB399" s="9"/>
      <c r="DC399" s="9"/>
      <c r="DD399" s="9"/>
      <c r="DE399" s="9"/>
      <c r="DF399" s="9"/>
      <c r="DG399" s="9"/>
      <c r="DH399" s="9"/>
      <c r="DI399" s="9"/>
      <c r="DJ399" s="9"/>
      <c r="DK399" s="9"/>
      <c r="DL399" s="9"/>
      <c r="DM399" s="9"/>
      <c r="DN399" s="9"/>
      <c r="DO399" s="9"/>
      <c r="DP399" s="9"/>
      <c r="DQ399" s="9"/>
      <c r="DR399" s="9"/>
      <c r="DS399" s="9"/>
      <c r="DT399" s="9"/>
      <c r="DU399" s="9"/>
      <c r="DV399" s="9"/>
      <c r="DW399" s="9"/>
      <c r="DX399" s="9"/>
      <c r="DY399" s="9"/>
      <c r="DZ399" s="9"/>
      <c r="EA399" s="9"/>
      <c r="EB399" s="9"/>
      <c r="EC399" s="9"/>
      <c r="ED399" s="9"/>
      <c r="EE399" s="9"/>
      <c r="EF399" s="9"/>
      <c r="EG399" s="9"/>
      <c r="EH399" s="9"/>
      <c r="EI399" s="9"/>
      <c r="EJ399" s="9"/>
      <c r="EK399" s="9"/>
      <c r="EL399" s="9"/>
      <c r="EM399" s="9"/>
      <c r="EN399" s="9"/>
      <c r="EO399" s="9"/>
      <c r="EP399" s="9"/>
      <c r="EQ399" s="9"/>
      <c r="ER399" s="9"/>
      <c r="ES399" s="9"/>
      <c r="ET399" s="9"/>
      <c r="EU399" s="9"/>
      <c r="EV399" s="9"/>
      <c r="EW399" s="9"/>
      <c r="EX399" s="9"/>
    </row>
    <row r="400" spans="1:154" ht="45" hidden="1" x14ac:dyDescent="0.35">
      <c r="A400" s="63"/>
      <c r="B400" s="59"/>
      <c r="C400" s="59"/>
      <c r="D400" s="59"/>
      <c r="E400" s="59"/>
      <c r="F400" s="59" t="s">
        <v>115</v>
      </c>
      <c r="G400" s="66" t="s">
        <v>333</v>
      </c>
      <c r="H400" s="108"/>
      <c r="I400" s="108"/>
      <c r="J400" s="108">
        <f t="shared" si="136"/>
        <v>0</v>
      </c>
      <c r="K400" s="152" t="e">
        <f t="shared" si="132"/>
        <v>#DIV/0!</v>
      </c>
      <c r="L400" s="108"/>
      <c r="M400" s="109">
        <v>0</v>
      </c>
      <c r="N400" s="108"/>
      <c r="O400" s="110">
        <f t="shared" ref="O400:O401" si="142">M400+N400</f>
        <v>0</v>
      </c>
      <c r="P400" s="110">
        <f t="shared" si="122"/>
        <v>0</v>
      </c>
      <c r="Q400" s="107" t="e">
        <f t="shared" si="124"/>
        <v>#DIV/0!</v>
      </c>
      <c r="R400" s="40"/>
      <c r="S400" s="40"/>
      <c r="T400" s="40"/>
      <c r="U400" s="40"/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F400" s="40"/>
      <c r="AG400" s="40"/>
      <c r="AH400" s="40"/>
      <c r="AI400" s="40"/>
      <c r="AJ400" s="40"/>
      <c r="AK400" s="40"/>
      <c r="AL400" s="40"/>
      <c r="AM400" s="40"/>
      <c r="AN400" s="40"/>
      <c r="AO400" s="40"/>
      <c r="AP400" s="40"/>
      <c r="AQ400" s="40"/>
      <c r="AR400" s="40"/>
      <c r="AS400" s="9"/>
      <c r="AT400" s="9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  <c r="BF400" s="9"/>
      <c r="BG400" s="9"/>
      <c r="BH400" s="9"/>
      <c r="BI400" s="9"/>
      <c r="BJ400" s="9"/>
      <c r="BK400" s="9"/>
      <c r="BL400" s="9"/>
      <c r="BM400" s="9"/>
      <c r="BN400" s="9"/>
      <c r="BO400" s="9"/>
      <c r="BP400" s="9"/>
      <c r="BQ400" s="9"/>
      <c r="BR400" s="9"/>
      <c r="BS400" s="9"/>
      <c r="BT400" s="9"/>
      <c r="BU400" s="9"/>
      <c r="BV400" s="9"/>
      <c r="BW400" s="9"/>
      <c r="BX400" s="9"/>
      <c r="BY400" s="9"/>
      <c r="BZ400" s="9"/>
      <c r="CA400" s="9"/>
      <c r="CB400" s="9"/>
      <c r="CC400" s="9"/>
      <c r="CD400" s="9"/>
      <c r="CE400" s="9"/>
      <c r="CF400" s="9"/>
      <c r="CG400" s="9"/>
      <c r="CH400" s="9"/>
      <c r="CI400" s="9"/>
      <c r="CJ400" s="9"/>
      <c r="CK400" s="9"/>
      <c r="CL400" s="9"/>
      <c r="CM400" s="9"/>
      <c r="CN400" s="9"/>
      <c r="CO400" s="9"/>
      <c r="CP400" s="9"/>
      <c r="CQ400" s="9"/>
      <c r="CR400" s="9"/>
      <c r="CS400" s="9"/>
      <c r="CT400" s="9"/>
      <c r="CU400" s="9"/>
      <c r="CV400" s="9"/>
      <c r="CW400" s="9"/>
      <c r="CX400" s="9"/>
      <c r="CY400" s="9"/>
      <c r="CZ400" s="9"/>
      <c r="DA400" s="9"/>
      <c r="DB400" s="9"/>
      <c r="DC400" s="9"/>
      <c r="DD400" s="9"/>
      <c r="DE400" s="9"/>
      <c r="DF400" s="9"/>
      <c r="DG400" s="9"/>
      <c r="DH400" s="9"/>
      <c r="DI400" s="9"/>
      <c r="DJ400" s="9"/>
      <c r="DK400" s="9"/>
      <c r="DL400" s="9"/>
      <c r="DM400" s="9"/>
      <c r="DN400" s="9"/>
      <c r="DO400" s="9"/>
      <c r="DP400" s="9"/>
      <c r="DQ400" s="9"/>
      <c r="DR400" s="9"/>
      <c r="DS400" s="9"/>
      <c r="DT400" s="9"/>
      <c r="DU400" s="9"/>
      <c r="DV400" s="9"/>
      <c r="DW400" s="9"/>
      <c r="DX400" s="9"/>
      <c r="DY400" s="9"/>
      <c r="DZ400" s="9"/>
      <c r="EA400" s="9"/>
      <c r="EB400" s="9"/>
      <c r="EC400" s="9"/>
      <c r="ED400" s="9"/>
      <c r="EE400" s="9"/>
      <c r="EF400" s="9"/>
      <c r="EG400" s="9"/>
      <c r="EH400" s="9"/>
      <c r="EI400" s="9"/>
      <c r="EJ400" s="9"/>
      <c r="EK400" s="9"/>
      <c r="EL400" s="9"/>
      <c r="EM400" s="9"/>
      <c r="EN400" s="9"/>
      <c r="EO400" s="9"/>
      <c r="EP400" s="9"/>
      <c r="EQ400" s="9"/>
      <c r="ER400" s="9"/>
      <c r="ES400" s="9"/>
      <c r="ET400" s="9"/>
      <c r="EU400" s="9"/>
      <c r="EV400" s="9"/>
      <c r="EW400" s="9"/>
      <c r="EX400" s="9"/>
    </row>
    <row r="401" spans="1:154" x14ac:dyDescent="0.35">
      <c r="A401" s="63"/>
      <c r="B401" s="59"/>
      <c r="C401" s="59"/>
      <c r="D401" s="59"/>
      <c r="E401" s="59"/>
      <c r="F401" s="59">
        <v>18</v>
      </c>
      <c r="G401" s="66" t="s">
        <v>206</v>
      </c>
      <c r="H401" s="108"/>
      <c r="I401" s="108"/>
      <c r="J401" s="108">
        <f t="shared" si="136"/>
        <v>0</v>
      </c>
      <c r="K401" s="152" t="e">
        <f t="shared" si="132"/>
        <v>#DIV/0!</v>
      </c>
      <c r="L401" s="108"/>
      <c r="M401" s="109">
        <v>0</v>
      </c>
      <c r="N401" s="108"/>
      <c r="O401" s="110">
        <f t="shared" si="142"/>
        <v>0</v>
      </c>
      <c r="P401" s="110">
        <f t="shared" si="122"/>
        <v>0</v>
      </c>
      <c r="Q401" s="107" t="e">
        <f t="shared" si="124"/>
        <v>#DIV/0!</v>
      </c>
      <c r="R401" s="40"/>
      <c r="S401" s="40"/>
      <c r="T401" s="40"/>
      <c r="U401" s="40"/>
      <c r="V401" s="40"/>
      <c r="W401" s="40"/>
      <c r="X401" s="40"/>
      <c r="Y401" s="40"/>
      <c r="Z401" s="40"/>
      <c r="AA401" s="40"/>
      <c r="AB401" s="40"/>
      <c r="AC401" s="40"/>
      <c r="AD401" s="40"/>
      <c r="AE401" s="40"/>
      <c r="AF401" s="40"/>
      <c r="AG401" s="40"/>
      <c r="AH401" s="40"/>
      <c r="AI401" s="40"/>
      <c r="AJ401" s="40"/>
      <c r="AK401" s="40"/>
      <c r="AL401" s="40"/>
      <c r="AM401" s="40"/>
      <c r="AN401" s="40"/>
      <c r="AO401" s="40"/>
      <c r="AP401" s="40"/>
      <c r="AQ401" s="40"/>
      <c r="AR401" s="40"/>
      <c r="AS401" s="9"/>
      <c r="AT401" s="9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  <c r="BF401" s="9"/>
      <c r="BG401" s="9"/>
      <c r="BH401" s="9"/>
      <c r="BI401" s="9"/>
      <c r="BJ401" s="9"/>
      <c r="BK401" s="9"/>
      <c r="BL401" s="9"/>
      <c r="BM401" s="9"/>
      <c r="BN401" s="9"/>
      <c r="BO401" s="9"/>
      <c r="BP401" s="9"/>
      <c r="BQ401" s="9"/>
      <c r="BR401" s="9"/>
      <c r="BS401" s="9"/>
      <c r="BT401" s="9"/>
      <c r="BU401" s="9"/>
      <c r="BV401" s="9"/>
      <c r="BW401" s="9"/>
      <c r="BX401" s="9"/>
      <c r="BY401" s="9"/>
      <c r="BZ401" s="9"/>
      <c r="CA401" s="9"/>
      <c r="CB401" s="9"/>
      <c r="CC401" s="9"/>
      <c r="CD401" s="9"/>
      <c r="CE401" s="9"/>
      <c r="CF401" s="9"/>
      <c r="CG401" s="9"/>
      <c r="CH401" s="9"/>
      <c r="CI401" s="9"/>
      <c r="CJ401" s="9"/>
      <c r="CK401" s="9"/>
      <c r="CL401" s="9"/>
      <c r="CM401" s="9"/>
      <c r="CN401" s="9"/>
      <c r="CO401" s="9"/>
      <c r="CP401" s="9"/>
      <c r="CQ401" s="9"/>
      <c r="CR401" s="9"/>
      <c r="CS401" s="9"/>
      <c r="CT401" s="9"/>
      <c r="CU401" s="9"/>
      <c r="CV401" s="9"/>
      <c r="CW401" s="9"/>
      <c r="CX401" s="9"/>
      <c r="CY401" s="9"/>
      <c r="CZ401" s="9"/>
      <c r="DA401" s="9"/>
      <c r="DB401" s="9"/>
      <c r="DC401" s="9"/>
      <c r="DD401" s="9"/>
      <c r="DE401" s="9"/>
      <c r="DF401" s="9"/>
      <c r="DG401" s="9"/>
      <c r="DH401" s="9"/>
      <c r="DI401" s="9"/>
      <c r="DJ401" s="9"/>
      <c r="DK401" s="9"/>
      <c r="DL401" s="9"/>
      <c r="DM401" s="9"/>
      <c r="DN401" s="9"/>
      <c r="DO401" s="9"/>
      <c r="DP401" s="9"/>
      <c r="DQ401" s="9"/>
      <c r="DR401" s="9"/>
      <c r="DS401" s="9"/>
      <c r="DT401" s="9"/>
      <c r="DU401" s="9"/>
      <c r="DV401" s="9"/>
      <c r="DW401" s="9"/>
      <c r="DX401" s="9"/>
      <c r="DY401" s="9"/>
      <c r="DZ401" s="9"/>
      <c r="EA401" s="9"/>
      <c r="EB401" s="9"/>
      <c r="EC401" s="9"/>
      <c r="ED401" s="9"/>
      <c r="EE401" s="9"/>
      <c r="EF401" s="9"/>
      <c r="EG401" s="9"/>
      <c r="EH401" s="9"/>
      <c r="EI401" s="9"/>
      <c r="EJ401" s="9"/>
      <c r="EK401" s="9"/>
      <c r="EL401" s="9"/>
      <c r="EM401" s="9"/>
      <c r="EN401" s="9"/>
      <c r="EO401" s="9"/>
      <c r="EP401" s="9"/>
      <c r="EQ401" s="9"/>
      <c r="ER401" s="9"/>
      <c r="ES401" s="9"/>
      <c r="ET401" s="9"/>
      <c r="EU401" s="9"/>
      <c r="EV401" s="9"/>
      <c r="EW401" s="9"/>
      <c r="EX401" s="9"/>
    </row>
    <row r="402" spans="1:154" ht="45" x14ac:dyDescent="0.35">
      <c r="A402" s="48"/>
      <c r="B402" s="49"/>
      <c r="C402" s="49"/>
      <c r="D402" s="49"/>
      <c r="E402" s="49" t="s">
        <v>30</v>
      </c>
      <c r="F402" s="49"/>
      <c r="G402" s="64" t="s">
        <v>332</v>
      </c>
      <c r="H402" s="104">
        <f>H403</f>
        <v>0</v>
      </c>
      <c r="I402" s="104">
        <f>I403</f>
        <v>0</v>
      </c>
      <c r="J402" s="108">
        <f t="shared" si="136"/>
        <v>0</v>
      </c>
      <c r="K402" s="152" t="e">
        <f t="shared" si="132"/>
        <v>#DIV/0!</v>
      </c>
      <c r="L402" s="104">
        <f>L403</f>
        <v>0</v>
      </c>
      <c r="M402" s="86">
        <v>0</v>
      </c>
      <c r="N402" s="104">
        <f>N403</f>
        <v>0</v>
      </c>
      <c r="O402" s="106">
        <f>O403</f>
        <v>0</v>
      </c>
      <c r="P402" s="106">
        <f t="shared" si="122"/>
        <v>0</v>
      </c>
      <c r="Q402" s="107" t="e">
        <f t="shared" si="124"/>
        <v>#DIV/0!</v>
      </c>
      <c r="R402" s="40"/>
      <c r="S402" s="40"/>
      <c r="T402" s="40"/>
      <c r="U402" s="40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F402" s="40"/>
      <c r="AG402" s="40"/>
      <c r="AH402" s="40"/>
      <c r="AI402" s="40"/>
      <c r="AJ402" s="40"/>
      <c r="AK402" s="40"/>
      <c r="AL402" s="40"/>
      <c r="AM402" s="40"/>
      <c r="AN402" s="40"/>
      <c r="AO402" s="40"/>
      <c r="AP402" s="40"/>
      <c r="AQ402" s="40"/>
      <c r="AR402" s="40"/>
      <c r="AS402" s="9"/>
      <c r="AT402" s="9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  <c r="BF402" s="9"/>
      <c r="BG402" s="9"/>
      <c r="BH402" s="9"/>
      <c r="BI402" s="9"/>
      <c r="BJ402" s="9"/>
      <c r="BK402" s="9"/>
      <c r="BL402" s="9"/>
      <c r="BM402" s="9"/>
      <c r="BN402" s="9"/>
      <c r="BO402" s="9"/>
      <c r="BP402" s="9"/>
      <c r="BQ402" s="9"/>
      <c r="BR402" s="9"/>
      <c r="BS402" s="9"/>
      <c r="BT402" s="9"/>
      <c r="BU402" s="9"/>
      <c r="BV402" s="9"/>
      <c r="BW402" s="9"/>
      <c r="BX402" s="9"/>
      <c r="BY402" s="9"/>
      <c r="BZ402" s="9"/>
      <c r="CA402" s="9"/>
      <c r="CB402" s="9"/>
      <c r="CC402" s="9"/>
      <c r="CD402" s="9"/>
      <c r="CE402" s="9"/>
      <c r="CF402" s="9"/>
      <c r="CG402" s="9"/>
      <c r="CH402" s="9"/>
      <c r="CI402" s="9"/>
      <c r="CJ402" s="9"/>
      <c r="CK402" s="9"/>
      <c r="CL402" s="9"/>
      <c r="CM402" s="9"/>
      <c r="CN402" s="9"/>
      <c r="CO402" s="9"/>
      <c r="CP402" s="9"/>
      <c r="CQ402" s="9"/>
      <c r="CR402" s="9"/>
      <c r="CS402" s="9"/>
      <c r="CT402" s="9"/>
      <c r="CU402" s="9"/>
      <c r="CV402" s="9"/>
      <c r="CW402" s="9"/>
      <c r="CX402" s="9"/>
      <c r="CY402" s="9"/>
      <c r="CZ402" s="9"/>
      <c r="DA402" s="9"/>
      <c r="DB402" s="9"/>
      <c r="DC402" s="9"/>
      <c r="DD402" s="9"/>
      <c r="DE402" s="9"/>
      <c r="DF402" s="9"/>
      <c r="DG402" s="9"/>
      <c r="DH402" s="9"/>
      <c r="DI402" s="9"/>
      <c r="DJ402" s="9"/>
      <c r="DK402" s="9"/>
      <c r="DL402" s="9"/>
      <c r="DM402" s="9"/>
      <c r="DN402" s="9"/>
      <c r="DO402" s="9"/>
      <c r="DP402" s="9"/>
      <c r="DQ402" s="9"/>
      <c r="DR402" s="9"/>
      <c r="DS402" s="9"/>
      <c r="DT402" s="9"/>
      <c r="DU402" s="9"/>
      <c r="DV402" s="9"/>
      <c r="DW402" s="9"/>
      <c r="DX402" s="9"/>
      <c r="DY402" s="9"/>
      <c r="DZ402" s="9"/>
      <c r="EA402" s="9"/>
      <c r="EB402" s="9"/>
      <c r="EC402" s="9"/>
      <c r="ED402" s="9"/>
      <c r="EE402" s="9"/>
      <c r="EF402" s="9"/>
      <c r="EG402" s="9"/>
      <c r="EH402" s="9"/>
      <c r="EI402" s="9"/>
      <c r="EJ402" s="9"/>
      <c r="EK402" s="9"/>
      <c r="EL402" s="9"/>
      <c r="EM402" s="9"/>
      <c r="EN402" s="9"/>
      <c r="EO402" s="9"/>
      <c r="EP402" s="9"/>
      <c r="EQ402" s="9"/>
      <c r="ER402" s="9"/>
      <c r="ES402" s="9"/>
      <c r="ET402" s="9"/>
      <c r="EU402" s="9"/>
      <c r="EV402" s="9"/>
      <c r="EW402" s="9"/>
      <c r="EX402" s="9"/>
    </row>
    <row r="403" spans="1:154" ht="45" x14ac:dyDescent="0.35">
      <c r="A403" s="63"/>
      <c r="B403" s="59"/>
      <c r="C403" s="59"/>
      <c r="D403" s="59"/>
      <c r="E403" s="59"/>
      <c r="F403" s="59" t="s">
        <v>32</v>
      </c>
      <c r="G403" s="66" t="s">
        <v>331</v>
      </c>
      <c r="H403" s="108"/>
      <c r="I403" s="108"/>
      <c r="J403" s="108">
        <f t="shared" si="136"/>
        <v>0</v>
      </c>
      <c r="K403" s="152" t="e">
        <f t="shared" si="132"/>
        <v>#DIV/0!</v>
      </c>
      <c r="L403" s="108"/>
      <c r="M403" s="109">
        <v>0</v>
      </c>
      <c r="N403" s="108"/>
      <c r="O403" s="110">
        <f t="shared" ref="O403" si="143">M403+N403</f>
        <v>0</v>
      </c>
      <c r="P403" s="110">
        <f t="shared" si="122"/>
        <v>0</v>
      </c>
      <c r="Q403" s="107" t="e">
        <f t="shared" si="124"/>
        <v>#DIV/0!</v>
      </c>
      <c r="R403" s="40"/>
      <c r="S403" s="40"/>
      <c r="T403" s="40"/>
      <c r="U403" s="40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F403" s="40"/>
      <c r="AG403" s="40"/>
      <c r="AH403" s="40"/>
      <c r="AI403" s="40"/>
      <c r="AJ403" s="40"/>
      <c r="AK403" s="40"/>
      <c r="AL403" s="40"/>
      <c r="AM403" s="40"/>
      <c r="AN403" s="40"/>
      <c r="AO403" s="40"/>
      <c r="AP403" s="40"/>
      <c r="AQ403" s="40"/>
      <c r="AR403" s="40"/>
      <c r="AS403" s="9"/>
      <c r="AT403" s="9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  <c r="BF403" s="9"/>
      <c r="BG403" s="9"/>
      <c r="BH403" s="9"/>
      <c r="BI403" s="9"/>
      <c r="BJ403" s="9"/>
      <c r="BK403" s="9"/>
      <c r="BL403" s="9"/>
      <c r="BM403" s="9"/>
      <c r="BN403" s="9"/>
      <c r="BO403" s="9"/>
      <c r="BP403" s="9"/>
      <c r="BQ403" s="9"/>
      <c r="BR403" s="9"/>
      <c r="BS403" s="9"/>
      <c r="BT403" s="9"/>
      <c r="BU403" s="9"/>
      <c r="BV403" s="9"/>
      <c r="BW403" s="9"/>
      <c r="BX403" s="9"/>
      <c r="BY403" s="9"/>
      <c r="BZ403" s="9"/>
      <c r="CA403" s="9"/>
      <c r="CB403" s="9"/>
      <c r="CC403" s="9"/>
      <c r="CD403" s="9"/>
      <c r="CE403" s="9"/>
      <c r="CF403" s="9"/>
      <c r="CG403" s="9"/>
      <c r="CH403" s="9"/>
      <c r="CI403" s="9"/>
      <c r="CJ403" s="9"/>
      <c r="CK403" s="9"/>
      <c r="CL403" s="9"/>
      <c r="CM403" s="9"/>
      <c r="CN403" s="9"/>
      <c r="CO403" s="9"/>
      <c r="CP403" s="9"/>
      <c r="CQ403" s="9"/>
      <c r="CR403" s="9"/>
      <c r="CS403" s="9"/>
      <c r="CT403" s="9"/>
      <c r="CU403" s="9"/>
      <c r="CV403" s="9"/>
      <c r="CW403" s="9"/>
      <c r="CX403" s="9"/>
      <c r="CY403" s="9"/>
      <c r="CZ403" s="9"/>
      <c r="DA403" s="9"/>
      <c r="DB403" s="9"/>
      <c r="DC403" s="9"/>
      <c r="DD403" s="9"/>
      <c r="DE403" s="9"/>
      <c r="DF403" s="9"/>
      <c r="DG403" s="9"/>
      <c r="DH403" s="9"/>
      <c r="DI403" s="9"/>
      <c r="DJ403" s="9"/>
      <c r="DK403" s="9"/>
      <c r="DL403" s="9"/>
      <c r="DM403" s="9"/>
      <c r="DN403" s="9"/>
      <c r="DO403" s="9"/>
      <c r="DP403" s="9"/>
      <c r="DQ403" s="9"/>
      <c r="DR403" s="9"/>
      <c r="DS403" s="9"/>
      <c r="DT403" s="9"/>
      <c r="DU403" s="9"/>
      <c r="DV403" s="9"/>
      <c r="DW403" s="9"/>
      <c r="DX403" s="9"/>
      <c r="DY403" s="9"/>
      <c r="DZ403" s="9"/>
      <c r="EA403" s="9"/>
      <c r="EB403" s="9"/>
      <c r="EC403" s="9"/>
      <c r="ED403" s="9"/>
      <c r="EE403" s="9"/>
      <c r="EF403" s="9"/>
      <c r="EG403" s="9"/>
      <c r="EH403" s="9"/>
      <c r="EI403" s="9"/>
      <c r="EJ403" s="9"/>
      <c r="EK403" s="9"/>
      <c r="EL403" s="9"/>
      <c r="EM403" s="9"/>
      <c r="EN403" s="9"/>
      <c r="EO403" s="9"/>
      <c r="EP403" s="9"/>
      <c r="EQ403" s="9"/>
      <c r="ER403" s="9"/>
      <c r="ES403" s="9"/>
      <c r="ET403" s="9"/>
      <c r="EU403" s="9"/>
      <c r="EV403" s="9"/>
      <c r="EW403" s="9"/>
      <c r="EX403" s="9"/>
    </row>
    <row r="404" spans="1:154" ht="67.5" x14ac:dyDescent="0.35">
      <c r="A404" s="48"/>
      <c r="B404" s="49"/>
      <c r="C404" s="49"/>
      <c r="D404" s="49">
        <v>56</v>
      </c>
      <c r="E404" s="49"/>
      <c r="F404" s="49"/>
      <c r="G404" s="64" t="s">
        <v>330</v>
      </c>
      <c r="H404" s="104">
        <f>+H405+H408+H411+H414</f>
        <v>695000</v>
      </c>
      <c r="I404" s="104">
        <f>+I405+I408+I411+I414</f>
        <v>687081</v>
      </c>
      <c r="J404" s="108">
        <f t="shared" si="136"/>
        <v>7919</v>
      </c>
      <c r="K404" s="152">
        <f t="shared" si="132"/>
        <v>98.86</v>
      </c>
      <c r="L404" s="104">
        <f>+L405+L408+L411+L414</f>
        <v>695000</v>
      </c>
      <c r="M404" s="86">
        <v>168063</v>
      </c>
      <c r="N404" s="104">
        <f>+N405+N408+N411+N414</f>
        <v>262921</v>
      </c>
      <c r="O404" s="106">
        <f t="shared" ref="O404" si="144">+O405+O408+O411+O414</f>
        <v>430984</v>
      </c>
      <c r="P404" s="110">
        <f t="shared" si="122"/>
        <v>264016</v>
      </c>
      <c r="Q404" s="107">
        <f t="shared" si="124"/>
        <v>62.01</v>
      </c>
      <c r="R404" s="40"/>
      <c r="S404" s="40"/>
      <c r="T404" s="40"/>
      <c r="U404" s="40"/>
      <c r="V404" s="40"/>
      <c r="W404" s="40"/>
      <c r="X404" s="40"/>
      <c r="Y404" s="40"/>
      <c r="Z404" s="40"/>
      <c r="AA404" s="40"/>
      <c r="AB404" s="40"/>
      <c r="AC404" s="40"/>
      <c r="AD404" s="40"/>
      <c r="AE404" s="40"/>
      <c r="AF404" s="40"/>
      <c r="AG404" s="40"/>
      <c r="AH404" s="40"/>
      <c r="AI404" s="40"/>
      <c r="AJ404" s="40"/>
      <c r="AK404" s="40"/>
      <c r="AL404" s="40"/>
      <c r="AM404" s="40"/>
      <c r="AN404" s="40"/>
      <c r="AO404" s="40"/>
      <c r="AP404" s="40"/>
      <c r="AQ404" s="40"/>
      <c r="AR404" s="40"/>
      <c r="AS404" s="9"/>
      <c r="AT404" s="9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  <c r="BJ404" s="9"/>
      <c r="BK404" s="9"/>
      <c r="BL404" s="9"/>
      <c r="BM404" s="9"/>
      <c r="BN404" s="9"/>
      <c r="BO404" s="9"/>
      <c r="BP404" s="9"/>
      <c r="BQ404" s="9"/>
      <c r="BR404" s="9"/>
      <c r="BS404" s="9"/>
      <c r="BT404" s="9"/>
      <c r="BU404" s="9"/>
      <c r="BV404" s="9"/>
      <c r="BW404" s="9"/>
      <c r="BX404" s="9"/>
      <c r="BY404" s="9"/>
      <c r="BZ404" s="9"/>
      <c r="CA404" s="9"/>
      <c r="CB404" s="9"/>
      <c r="CC404" s="9"/>
      <c r="CD404" s="9"/>
      <c r="CE404" s="9"/>
      <c r="CF404" s="9"/>
      <c r="CG404" s="9"/>
      <c r="CH404" s="9"/>
      <c r="CI404" s="9"/>
      <c r="CJ404" s="9"/>
      <c r="CK404" s="9"/>
      <c r="CL404" s="9"/>
      <c r="CM404" s="9"/>
      <c r="CN404" s="9"/>
      <c r="CO404" s="9"/>
      <c r="CP404" s="9"/>
      <c r="CQ404" s="9"/>
      <c r="CR404" s="9"/>
      <c r="CS404" s="9"/>
      <c r="CT404" s="9"/>
      <c r="CU404" s="9"/>
      <c r="CV404" s="9"/>
      <c r="CW404" s="9"/>
      <c r="CX404" s="9"/>
      <c r="CY404" s="9"/>
      <c r="CZ404" s="9"/>
      <c r="DA404" s="9"/>
      <c r="DB404" s="9"/>
      <c r="DC404" s="9"/>
      <c r="DD404" s="9"/>
      <c r="DE404" s="9"/>
      <c r="DF404" s="9"/>
      <c r="DG404" s="9"/>
      <c r="DH404" s="9"/>
      <c r="DI404" s="9"/>
      <c r="DJ404" s="9"/>
      <c r="DK404" s="9"/>
      <c r="DL404" s="9"/>
      <c r="DM404" s="9"/>
      <c r="DN404" s="9"/>
      <c r="DO404" s="9"/>
      <c r="DP404" s="9"/>
      <c r="DQ404" s="9"/>
      <c r="DR404" s="9"/>
      <c r="DS404" s="9"/>
      <c r="DT404" s="9"/>
      <c r="DU404" s="9"/>
      <c r="DV404" s="9"/>
      <c r="DW404" s="9"/>
      <c r="DX404" s="9"/>
      <c r="DY404" s="9"/>
      <c r="DZ404" s="9"/>
      <c r="EA404" s="9"/>
      <c r="EB404" s="9"/>
      <c r="EC404" s="9"/>
      <c r="ED404" s="9"/>
      <c r="EE404" s="9"/>
      <c r="EF404" s="9"/>
      <c r="EG404" s="9"/>
      <c r="EH404" s="9"/>
      <c r="EI404" s="9"/>
      <c r="EJ404" s="9"/>
      <c r="EK404" s="9"/>
      <c r="EL404" s="9"/>
      <c r="EM404" s="9"/>
      <c r="EN404" s="9"/>
      <c r="EO404" s="9"/>
      <c r="EP404" s="9"/>
      <c r="EQ404" s="9"/>
      <c r="ER404" s="9"/>
      <c r="ES404" s="9"/>
      <c r="ET404" s="9"/>
      <c r="EU404" s="9"/>
      <c r="EV404" s="9"/>
      <c r="EW404" s="9"/>
      <c r="EX404" s="9"/>
    </row>
    <row r="405" spans="1:154" ht="45" hidden="1" x14ac:dyDescent="0.35">
      <c r="A405" s="48"/>
      <c r="B405" s="49"/>
      <c r="C405" s="49"/>
      <c r="D405" s="155"/>
      <c r="E405" s="158" t="s">
        <v>248</v>
      </c>
      <c r="F405" s="155"/>
      <c r="G405" s="156" t="s">
        <v>405</v>
      </c>
      <c r="H405" s="104">
        <f>H406+H407</f>
        <v>0</v>
      </c>
      <c r="I405" s="104">
        <f>I406+I407</f>
        <v>0</v>
      </c>
      <c r="J405" s="108">
        <f t="shared" si="136"/>
        <v>0</v>
      </c>
      <c r="K405" s="152" t="e">
        <f t="shared" si="132"/>
        <v>#DIV/0!</v>
      </c>
      <c r="L405" s="104">
        <f>L406+L407</f>
        <v>0</v>
      </c>
      <c r="M405" s="86">
        <v>0</v>
      </c>
      <c r="N405" s="104">
        <f>N406+N407</f>
        <v>0</v>
      </c>
      <c r="O405" s="106">
        <f>O406+O407</f>
        <v>0</v>
      </c>
      <c r="P405" s="106">
        <f>P406+P407</f>
        <v>0</v>
      </c>
      <c r="Q405" s="107" t="e">
        <f t="shared" si="124"/>
        <v>#DIV/0!</v>
      </c>
      <c r="R405" s="40"/>
      <c r="S405" s="40"/>
      <c r="T405" s="40"/>
      <c r="U405" s="40"/>
      <c r="V405" s="40"/>
      <c r="W405" s="40"/>
      <c r="X405" s="40"/>
      <c r="Y405" s="40"/>
      <c r="Z405" s="40"/>
      <c r="AA405" s="40"/>
      <c r="AB405" s="40"/>
      <c r="AC405" s="40"/>
      <c r="AD405" s="40"/>
      <c r="AE405" s="40"/>
      <c r="AF405" s="40"/>
      <c r="AG405" s="40"/>
      <c r="AH405" s="40"/>
      <c r="AI405" s="40"/>
      <c r="AJ405" s="40"/>
      <c r="AK405" s="40"/>
      <c r="AL405" s="40"/>
      <c r="AM405" s="40"/>
      <c r="AN405" s="40"/>
      <c r="AO405" s="40"/>
      <c r="AP405" s="40"/>
      <c r="AQ405" s="40"/>
      <c r="AR405" s="40"/>
      <c r="AS405" s="9"/>
      <c r="AT405" s="9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9"/>
      <c r="BJ405" s="9"/>
      <c r="BK405" s="9"/>
      <c r="BL405" s="9"/>
      <c r="BM405" s="9"/>
      <c r="BN405" s="9"/>
      <c r="BO405" s="9"/>
      <c r="BP405" s="9"/>
      <c r="BQ405" s="9"/>
      <c r="BR405" s="9"/>
      <c r="BS405" s="9"/>
      <c r="BT405" s="9"/>
      <c r="BU405" s="9"/>
      <c r="BV405" s="9"/>
      <c r="BW405" s="9"/>
      <c r="BX405" s="9"/>
      <c r="BY405" s="9"/>
      <c r="BZ405" s="9"/>
      <c r="CA405" s="9"/>
      <c r="CB405" s="9"/>
      <c r="CC405" s="9"/>
      <c r="CD405" s="9"/>
      <c r="CE405" s="9"/>
      <c r="CF405" s="9"/>
      <c r="CG405" s="9"/>
      <c r="CH405" s="9"/>
      <c r="CI405" s="9"/>
      <c r="CJ405" s="9"/>
      <c r="CK405" s="9"/>
      <c r="CL405" s="9"/>
      <c r="CM405" s="9"/>
      <c r="CN405" s="9"/>
      <c r="CO405" s="9"/>
      <c r="CP405" s="9"/>
      <c r="CQ405" s="9"/>
      <c r="CR405" s="9"/>
      <c r="CS405" s="9"/>
      <c r="CT405" s="9"/>
      <c r="CU405" s="9"/>
      <c r="CV405" s="9"/>
      <c r="CW405" s="9"/>
      <c r="CX405" s="9"/>
      <c r="CY405" s="9"/>
      <c r="CZ405" s="9"/>
      <c r="DA405" s="9"/>
      <c r="DB405" s="9"/>
      <c r="DC405" s="9"/>
      <c r="DD405" s="9"/>
      <c r="DE405" s="9"/>
      <c r="DF405" s="9"/>
      <c r="DG405" s="9"/>
      <c r="DH405" s="9"/>
      <c r="DI405" s="9"/>
      <c r="DJ405" s="9"/>
      <c r="DK405" s="9"/>
      <c r="DL405" s="9"/>
      <c r="DM405" s="9"/>
      <c r="DN405" s="9"/>
      <c r="DO405" s="9"/>
      <c r="DP405" s="9"/>
      <c r="DQ405" s="9"/>
      <c r="DR405" s="9"/>
      <c r="DS405" s="9"/>
      <c r="DT405" s="9"/>
      <c r="DU405" s="9"/>
      <c r="DV405" s="9"/>
      <c r="DW405" s="9"/>
      <c r="DX405" s="9"/>
      <c r="DY405" s="9"/>
      <c r="DZ405" s="9"/>
      <c r="EA405" s="9"/>
      <c r="EB405" s="9"/>
      <c r="EC405" s="9"/>
      <c r="ED405" s="9"/>
      <c r="EE405" s="9"/>
      <c r="EF405" s="9"/>
      <c r="EG405" s="9"/>
      <c r="EH405" s="9"/>
      <c r="EI405" s="9"/>
      <c r="EJ405" s="9"/>
      <c r="EK405" s="9"/>
      <c r="EL405" s="9"/>
      <c r="EM405" s="9"/>
      <c r="EN405" s="9"/>
      <c r="EO405" s="9"/>
      <c r="EP405" s="9"/>
      <c r="EQ405" s="9"/>
      <c r="ER405" s="9"/>
      <c r="ES405" s="9"/>
      <c r="ET405" s="9"/>
      <c r="EU405" s="9"/>
      <c r="EV405" s="9"/>
      <c r="EW405" s="9"/>
      <c r="EX405" s="9"/>
    </row>
    <row r="406" spans="1:154" hidden="1" x14ac:dyDescent="0.35">
      <c r="A406" s="48"/>
      <c r="B406" s="49"/>
      <c r="C406" s="49"/>
      <c r="D406" s="155"/>
      <c r="E406" s="159"/>
      <c r="F406" s="155" t="s">
        <v>54</v>
      </c>
      <c r="G406" s="156" t="s">
        <v>155</v>
      </c>
      <c r="H406" s="104"/>
      <c r="I406" s="104"/>
      <c r="J406" s="108">
        <f t="shared" si="136"/>
        <v>0</v>
      </c>
      <c r="K406" s="152" t="e">
        <f t="shared" si="132"/>
        <v>#DIV/0!</v>
      </c>
      <c r="L406" s="104"/>
      <c r="M406" s="86">
        <v>0</v>
      </c>
      <c r="N406" s="104"/>
      <c r="O406" s="106">
        <f t="shared" ref="O406:O407" si="145">M406+N406</f>
        <v>0</v>
      </c>
      <c r="P406" s="106"/>
      <c r="Q406" s="107" t="e">
        <f t="shared" si="124"/>
        <v>#DIV/0!</v>
      </c>
      <c r="R406" s="40"/>
      <c r="S406" s="40"/>
      <c r="T406" s="40"/>
      <c r="U406" s="40"/>
      <c r="V406" s="40"/>
      <c r="W406" s="40"/>
      <c r="X406" s="40"/>
      <c r="Y406" s="40"/>
      <c r="Z406" s="40"/>
      <c r="AA406" s="40"/>
      <c r="AB406" s="40"/>
      <c r="AC406" s="40"/>
      <c r="AD406" s="40"/>
      <c r="AE406" s="40"/>
      <c r="AF406" s="40"/>
      <c r="AG406" s="40"/>
      <c r="AH406" s="40"/>
      <c r="AI406" s="40"/>
      <c r="AJ406" s="40"/>
      <c r="AK406" s="40"/>
      <c r="AL406" s="40"/>
      <c r="AM406" s="40"/>
      <c r="AN406" s="40"/>
      <c r="AO406" s="40"/>
      <c r="AP406" s="40"/>
      <c r="AQ406" s="40"/>
      <c r="AR406" s="40"/>
      <c r="AS406" s="9"/>
      <c r="AT406" s="9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  <c r="BF406" s="9"/>
      <c r="BG406" s="9"/>
      <c r="BH406" s="9"/>
      <c r="BI406" s="9"/>
      <c r="BJ406" s="9"/>
      <c r="BK406" s="9"/>
      <c r="BL406" s="9"/>
      <c r="BM406" s="9"/>
      <c r="BN406" s="9"/>
      <c r="BO406" s="9"/>
      <c r="BP406" s="9"/>
      <c r="BQ406" s="9"/>
      <c r="BR406" s="9"/>
      <c r="BS406" s="9"/>
      <c r="BT406" s="9"/>
      <c r="BU406" s="9"/>
      <c r="BV406" s="9"/>
      <c r="BW406" s="9"/>
      <c r="BX406" s="9"/>
      <c r="BY406" s="9"/>
      <c r="BZ406" s="9"/>
      <c r="CA406" s="9"/>
      <c r="CB406" s="9"/>
      <c r="CC406" s="9"/>
      <c r="CD406" s="9"/>
      <c r="CE406" s="9"/>
      <c r="CF406" s="9"/>
      <c r="CG406" s="9"/>
      <c r="CH406" s="9"/>
      <c r="CI406" s="9"/>
      <c r="CJ406" s="9"/>
      <c r="CK406" s="9"/>
      <c r="CL406" s="9"/>
      <c r="CM406" s="9"/>
      <c r="CN406" s="9"/>
      <c r="CO406" s="9"/>
      <c r="CP406" s="9"/>
      <c r="CQ406" s="9"/>
      <c r="CR406" s="9"/>
      <c r="CS406" s="9"/>
      <c r="CT406" s="9"/>
      <c r="CU406" s="9"/>
      <c r="CV406" s="9"/>
      <c r="CW406" s="9"/>
      <c r="CX406" s="9"/>
      <c r="CY406" s="9"/>
      <c r="CZ406" s="9"/>
      <c r="DA406" s="9"/>
      <c r="DB406" s="9"/>
      <c r="DC406" s="9"/>
      <c r="DD406" s="9"/>
      <c r="DE406" s="9"/>
      <c r="DF406" s="9"/>
      <c r="DG406" s="9"/>
      <c r="DH406" s="9"/>
      <c r="DI406" s="9"/>
      <c r="DJ406" s="9"/>
      <c r="DK406" s="9"/>
      <c r="DL406" s="9"/>
      <c r="DM406" s="9"/>
      <c r="DN406" s="9"/>
      <c r="DO406" s="9"/>
      <c r="DP406" s="9"/>
      <c r="DQ406" s="9"/>
      <c r="DR406" s="9"/>
      <c r="DS406" s="9"/>
      <c r="DT406" s="9"/>
      <c r="DU406" s="9"/>
      <c r="DV406" s="9"/>
      <c r="DW406" s="9"/>
      <c r="DX406" s="9"/>
      <c r="DY406" s="9"/>
      <c r="DZ406" s="9"/>
      <c r="EA406" s="9"/>
      <c r="EB406" s="9"/>
      <c r="EC406" s="9"/>
      <c r="ED406" s="9"/>
      <c r="EE406" s="9"/>
      <c r="EF406" s="9"/>
      <c r="EG406" s="9"/>
      <c r="EH406" s="9"/>
      <c r="EI406" s="9"/>
      <c r="EJ406" s="9"/>
      <c r="EK406" s="9"/>
      <c r="EL406" s="9"/>
      <c r="EM406" s="9"/>
      <c r="EN406" s="9"/>
      <c r="EO406" s="9"/>
      <c r="EP406" s="9"/>
      <c r="EQ406" s="9"/>
      <c r="ER406" s="9"/>
      <c r="ES406" s="9"/>
      <c r="ET406" s="9"/>
      <c r="EU406" s="9"/>
      <c r="EV406" s="9"/>
      <c r="EW406" s="9"/>
      <c r="EX406" s="9"/>
    </row>
    <row r="407" spans="1:154" hidden="1" x14ac:dyDescent="0.35">
      <c r="A407" s="48"/>
      <c r="B407" s="49"/>
      <c r="C407" s="49"/>
      <c r="D407" s="155"/>
      <c r="E407" s="159"/>
      <c r="F407" s="155" t="s">
        <v>55</v>
      </c>
      <c r="G407" s="156" t="s">
        <v>156</v>
      </c>
      <c r="H407" s="104"/>
      <c r="I407" s="104"/>
      <c r="J407" s="108">
        <f t="shared" si="136"/>
        <v>0</v>
      </c>
      <c r="K407" s="152" t="e">
        <f t="shared" si="132"/>
        <v>#DIV/0!</v>
      </c>
      <c r="L407" s="104"/>
      <c r="M407" s="86">
        <v>0</v>
      </c>
      <c r="N407" s="104"/>
      <c r="O407" s="106">
        <f t="shared" si="145"/>
        <v>0</v>
      </c>
      <c r="P407" s="106"/>
      <c r="Q407" s="107" t="e">
        <f t="shared" si="124"/>
        <v>#DIV/0!</v>
      </c>
      <c r="R407" s="40"/>
      <c r="S407" s="40"/>
      <c r="T407" s="40"/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F407" s="40"/>
      <c r="AG407" s="40"/>
      <c r="AH407" s="40"/>
      <c r="AI407" s="40"/>
      <c r="AJ407" s="40"/>
      <c r="AK407" s="40"/>
      <c r="AL407" s="40"/>
      <c r="AM407" s="40"/>
      <c r="AN407" s="40"/>
      <c r="AO407" s="40"/>
      <c r="AP407" s="40"/>
      <c r="AQ407" s="40"/>
      <c r="AR407" s="40"/>
      <c r="AS407" s="9"/>
      <c r="AT407" s="9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/>
      <c r="BJ407" s="9"/>
      <c r="BK407" s="9"/>
      <c r="BL407" s="9"/>
      <c r="BM407" s="9"/>
      <c r="BN407" s="9"/>
      <c r="BO407" s="9"/>
      <c r="BP407" s="9"/>
      <c r="BQ407" s="9"/>
      <c r="BR407" s="9"/>
      <c r="BS407" s="9"/>
      <c r="BT407" s="9"/>
      <c r="BU407" s="9"/>
      <c r="BV407" s="9"/>
      <c r="BW407" s="9"/>
      <c r="BX407" s="9"/>
      <c r="BY407" s="9"/>
      <c r="BZ407" s="9"/>
      <c r="CA407" s="9"/>
      <c r="CB407" s="9"/>
      <c r="CC407" s="9"/>
      <c r="CD407" s="9"/>
      <c r="CE407" s="9"/>
      <c r="CF407" s="9"/>
      <c r="CG407" s="9"/>
      <c r="CH407" s="9"/>
      <c r="CI407" s="9"/>
      <c r="CJ407" s="9"/>
      <c r="CK407" s="9"/>
      <c r="CL407" s="9"/>
      <c r="CM407" s="9"/>
      <c r="CN407" s="9"/>
      <c r="CO407" s="9"/>
      <c r="CP407" s="9"/>
      <c r="CQ407" s="9"/>
      <c r="CR407" s="9"/>
      <c r="CS407" s="9"/>
      <c r="CT407" s="9"/>
      <c r="CU407" s="9"/>
      <c r="CV407" s="9"/>
      <c r="CW407" s="9"/>
      <c r="CX407" s="9"/>
      <c r="CY407" s="9"/>
      <c r="CZ407" s="9"/>
      <c r="DA407" s="9"/>
      <c r="DB407" s="9"/>
      <c r="DC407" s="9"/>
      <c r="DD407" s="9"/>
      <c r="DE407" s="9"/>
      <c r="DF407" s="9"/>
      <c r="DG407" s="9"/>
      <c r="DH407" s="9"/>
      <c r="DI407" s="9"/>
      <c r="DJ407" s="9"/>
      <c r="DK407" s="9"/>
      <c r="DL407" s="9"/>
      <c r="DM407" s="9"/>
      <c r="DN407" s="9"/>
      <c r="DO407" s="9"/>
      <c r="DP407" s="9"/>
      <c r="DQ407" s="9"/>
      <c r="DR407" s="9"/>
      <c r="DS407" s="9"/>
      <c r="DT407" s="9"/>
      <c r="DU407" s="9"/>
      <c r="DV407" s="9"/>
      <c r="DW407" s="9"/>
      <c r="DX407" s="9"/>
      <c r="DY407" s="9"/>
      <c r="DZ407" s="9"/>
      <c r="EA407" s="9"/>
      <c r="EB407" s="9"/>
      <c r="EC407" s="9"/>
      <c r="ED407" s="9"/>
      <c r="EE407" s="9"/>
      <c r="EF407" s="9"/>
      <c r="EG407" s="9"/>
      <c r="EH407" s="9"/>
      <c r="EI407" s="9"/>
      <c r="EJ407" s="9"/>
      <c r="EK407" s="9"/>
      <c r="EL407" s="9"/>
      <c r="EM407" s="9"/>
      <c r="EN407" s="9"/>
      <c r="EO407" s="9"/>
      <c r="EP407" s="9"/>
      <c r="EQ407" s="9"/>
      <c r="ER407" s="9"/>
      <c r="ES407" s="9"/>
      <c r="ET407" s="9"/>
      <c r="EU407" s="9"/>
      <c r="EV407" s="9"/>
      <c r="EW407" s="9"/>
      <c r="EX407" s="9"/>
    </row>
    <row r="408" spans="1:154" ht="67.5" x14ac:dyDescent="0.35">
      <c r="A408" s="63"/>
      <c r="B408" s="59"/>
      <c r="C408" s="59"/>
      <c r="D408" s="155"/>
      <c r="E408" s="160">
        <v>48</v>
      </c>
      <c r="F408" s="160"/>
      <c r="G408" s="161" t="s">
        <v>262</v>
      </c>
      <c r="H408" s="108">
        <f>H409+H410</f>
        <v>0</v>
      </c>
      <c r="I408" s="108">
        <f>I409+I410</f>
        <v>0</v>
      </c>
      <c r="J408" s="108">
        <f t="shared" si="136"/>
        <v>0</v>
      </c>
      <c r="K408" s="152" t="e">
        <f t="shared" si="132"/>
        <v>#DIV/0!</v>
      </c>
      <c r="L408" s="108">
        <f>L409+L410</f>
        <v>0</v>
      </c>
      <c r="M408" s="109">
        <v>0</v>
      </c>
      <c r="N408" s="108">
        <f>N409+N410</f>
        <v>0</v>
      </c>
      <c r="O408" s="110">
        <f>O409+O410</f>
        <v>0</v>
      </c>
      <c r="P408" s="110">
        <f>P409+P410</f>
        <v>0</v>
      </c>
      <c r="Q408" s="107" t="e">
        <f t="shared" si="124"/>
        <v>#DIV/0!</v>
      </c>
      <c r="R408" s="40"/>
      <c r="S408" s="40"/>
      <c r="T408" s="40"/>
      <c r="U408" s="40"/>
      <c r="V408" s="40"/>
      <c r="W408" s="40"/>
      <c r="X408" s="40"/>
      <c r="Y408" s="40"/>
      <c r="Z408" s="40"/>
      <c r="AA408" s="40"/>
      <c r="AB408" s="40"/>
      <c r="AC408" s="40"/>
      <c r="AD408" s="40"/>
      <c r="AE408" s="40"/>
      <c r="AF408" s="40"/>
      <c r="AG408" s="40"/>
      <c r="AH408" s="40"/>
      <c r="AI408" s="40"/>
      <c r="AJ408" s="40"/>
      <c r="AK408" s="40"/>
      <c r="AL408" s="40"/>
      <c r="AM408" s="40"/>
      <c r="AN408" s="40"/>
      <c r="AO408" s="40"/>
      <c r="AP408" s="40"/>
      <c r="AQ408" s="40"/>
      <c r="AR408" s="40"/>
      <c r="AS408" s="9"/>
      <c r="AT408" s="9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  <c r="BF408" s="9"/>
      <c r="BG408" s="9"/>
      <c r="BH408" s="9"/>
      <c r="BI408" s="9"/>
      <c r="BJ408" s="9"/>
      <c r="BK408" s="9"/>
      <c r="BL408" s="9"/>
      <c r="BM408" s="9"/>
      <c r="BN408" s="9"/>
      <c r="BO408" s="9"/>
      <c r="BP408" s="9"/>
      <c r="BQ408" s="9"/>
      <c r="BR408" s="9"/>
      <c r="BS408" s="9"/>
      <c r="BT408" s="9"/>
      <c r="BU408" s="9"/>
      <c r="BV408" s="9"/>
      <c r="BW408" s="9"/>
      <c r="BX408" s="9"/>
      <c r="BY408" s="9"/>
      <c r="BZ408" s="9"/>
      <c r="CA408" s="9"/>
      <c r="CB408" s="9"/>
      <c r="CC408" s="9"/>
      <c r="CD408" s="9"/>
      <c r="CE408" s="9"/>
      <c r="CF408" s="9"/>
      <c r="CG408" s="9"/>
      <c r="CH408" s="9"/>
      <c r="CI408" s="9"/>
      <c r="CJ408" s="9"/>
      <c r="CK408" s="9"/>
      <c r="CL408" s="9"/>
      <c r="CM408" s="9"/>
      <c r="CN408" s="9"/>
      <c r="CO408" s="9"/>
      <c r="CP408" s="9"/>
      <c r="CQ408" s="9"/>
      <c r="CR408" s="9"/>
      <c r="CS408" s="9"/>
      <c r="CT408" s="9"/>
      <c r="CU408" s="9"/>
      <c r="CV408" s="9"/>
      <c r="CW408" s="9"/>
      <c r="CX408" s="9"/>
      <c r="CY408" s="9"/>
      <c r="CZ408" s="9"/>
      <c r="DA408" s="9"/>
      <c r="DB408" s="9"/>
      <c r="DC408" s="9"/>
      <c r="DD408" s="9"/>
      <c r="DE408" s="9"/>
      <c r="DF408" s="9"/>
      <c r="DG408" s="9"/>
      <c r="DH408" s="9"/>
      <c r="DI408" s="9"/>
      <c r="DJ408" s="9"/>
      <c r="DK408" s="9"/>
      <c r="DL408" s="9"/>
      <c r="DM408" s="9"/>
      <c r="DN408" s="9"/>
      <c r="DO408" s="9"/>
      <c r="DP408" s="9"/>
      <c r="DQ408" s="9"/>
      <c r="DR408" s="9"/>
      <c r="DS408" s="9"/>
      <c r="DT408" s="9"/>
      <c r="DU408" s="9"/>
      <c r="DV408" s="9"/>
      <c r="DW408" s="9"/>
      <c r="DX408" s="9"/>
      <c r="DY408" s="9"/>
      <c r="DZ408" s="9"/>
      <c r="EA408" s="9"/>
      <c r="EB408" s="9"/>
      <c r="EC408" s="9"/>
      <c r="ED408" s="9"/>
      <c r="EE408" s="9"/>
      <c r="EF408" s="9"/>
      <c r="EG408" s="9"/>
      <c r="EH408" s="9"/>
      <c r="EI408" s="9"/>
      <c r="EJ408" s="9"/>
      <c r="EK408" s="9"/>
      <c r="EL408" s="9"/>
      <c r="EM408" s="9"/>
      <c r="EN408" s="9"/>
      <c r="EO408" s="9"/>
      <c r="EP408" s="9"/>
      <c r="EQ408" s="9"/>
      <c r="ER408" s="9"/>
      <c r="ES408" s="9"/>
      <c r="ET408" s="9"/>
      <c r="EU408" s="9"/>
      <c r="EV408" s="9"/>
      <c r="EW408" s="9"/>
      <c r="EX408" s="9"/>
    </row>
    <row r="409" spans="1:154" x14ac:dyDescent="0.35">
      <c r="A409" s="63"/>
      <c r="B409" s="59"/>
      <c r="C409" s="59"/>
      <c r="D409" s="155"/>
      <c r="E409" s="160"/>
      <c r="F409" s="155" t="s">
        <v>54</v>
      </c>
      <c r="G409" s="162" t="s">
        <v>155</v>
      </c>
      <c r="H409" s="108"/>
      <c r="I409" s="108"/>
      <c r="J409" s="108">
        <f t="shared" si="136"/>
        <v>0</v>
      </c>
      <c r="K409" s="152" t="e">
        <f t="shared" si="132"/>
        <v>#DIV/0!</v>
      </c>
      <c r="L409" s="108"/>
      <c r="M409" s="109">
        <v>0</v>
      </c>
      <c r="N409" s="108"/>
      <c r="O409" s="110">
        <f t="shared" ref="O409:O410" si="146">M409+N409</f>
        <v>0</v>
      </c>
      <c r="P409" s="110"/>
      <c r="Q409" s="107" t="e">
        <f t="shared" si="124"/>
        <v>#DIV/0!</v>
      </c>
      <c r="R409" s="40"/>
      <c r="S409" s="40"/>
      <c r="T409" s="40"/>
      <c r="U409" s="40"/>
      <c r="V409" s="40"/>
      <c r="W409" s="40"/>
      <c r="X409" s="40"/>
      <c r="Y409" s="40"/>
      <c r="Z409" s="40"/>
      <c r="AA409" s="40"/>
      <c r="AB409" s="40"/>
      <c r="AC409" s="40"/>
      <c r="AD409" s="40"/>
      <c r="AE409" s="40"/>
      <c r="AF409" s="40"/>
      <c r="AG409" s="40"/>
      <c r="AH409" s="40"/>
      <c r="AI409" s="40"/>
      <c r="AJ409" s="40"/>
      <c r="AK409" s="40"/>
      <c r="AL409" s="40"/>
      <c r="AM409" s="40"/>
      <c r="AN409" s="40"/>
      <c r="AO409" s="40"/>
      <c r="AP409" s="40"/>
      <c r="AQ409" s="40"/>
      <c r="AR409" s="40"/>
      <c r="AS409" s="9"/>
      <c r="AT409" s="9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  <c r="BF409" s="9"/>
      <c r="BG409" s="9"/>
      <c r="BH409" s="9"/>
      <c r="BI409" s="9"/>
      <c r="BJ409" s="9"/>
      <c r="BK409" s="9"/>
      <c r="BL409" s="9"/>
      <c r="BM409" s="9"/>
      <c r="BN409" s="9"/>
      <c r="BO409" s="9"/>
      <c r="BP409" s="9"/>
      <c r="BQ409" s="9"/>
      <c r="BR409" s="9"/>
      <c r="BS409" s="9"/>
      <c r="BT409" s="9"/>
      <c r="BU409" s="9"/>
      <c r="BV409" s="9"/>
      <c r="BW409" s="9"/>
      <c r="BX409" s="9"/>
      <c r="BY409" s="9"/>
      <c r="BZ409" s="9"/>
      <c r="CA409" s="9"/>
      <c r="CB409" s="9"/>
      <c r="CC409" s="9"/>
      <c r="CD409" s="9"/>
      <c r="CE409" s="9"/>
      <c r="CF409" s="9"/>
      <c r="CG409" s="9"/>
      <c r="CH409" s="9"/>
      <c r="CI409" s="9"/>
      <c r="CJ409" s="9"/>
      <c r="CK409" s="9"/>
      <c r="CL409" s="9"/>
      <c r="CM409" s="9"/>
      <c r="CN409" s="9"/>
      <c r="CO409" s="9"/>
      <c r="CP409" s="9"/>
      <c r="CQ409" s="9"/>
      <c r="CR409" s="9"/>
      <c r="CS409" s="9"/>
      <c r="CT409" s="9"/>
      <c r="CU409" s="9"/>
      <c r="CV409" s="9"/>
      <c r="CW409" s="9"/>
      <c r="CX409" s="9"/>
      <c r="CY409" s="9"/>
      <c r="CZ409" s="9"/>
      <c r="DA409" s="9"/>
      <c r="DB409" s="9"/>
      <c r="DC409" s="9"/>
      <c r="DD409" s="9"/>
      <c r="DE409" s="9"/>
      <c r="DF409" s="9"/>
      <c r="DG409" s="9"/>
      <c r="DH409" s="9"/>
      <c r="DI409" s="9"/>
      <c r="DJ409" s="9"/>
      <c r="DK409" s="9"/>
      <c r="DL409" s="9"/>
      <c r="DM409" s="9"/>
      <c r="DN409" s="9"/>
      <c r="DO409" s="9"/>
      <c r="DP409" s="9"/>
      <c r="DQ409" s="9"/>
      <c r="DR409" s="9"/>
      <c r="DS409" s="9"/>
      <c r="DT409" s="9"/>
      <c r="DU409" s="9"/>
      <c r="DV409" s="9"/>
      <c r="DW409" s="9"/>
      <c r="DX409" s="9"/>
      <c r="DY409" s="9"/>
      <c r="DZ409" s="9"/>
      <c r="EA409" s="9"/>
      <c r="EB409" s="9"/>
      <c r="EC409" s="9"/>
      <c r="ED409" s="9"/>
      <c r="EE409" s="9"/>
      <c r="EF409" s="9"/>
      <c r="EG409" s="9"/>
      <c r="EH409" s="9"/>
      <c r="EI409" s="9"/>
      <c r="EJ409" s="9"/>
      <c r="EK409" s="9"/>
      <c r="EL409" s="9"/>
      <c r="EM409" s="9"/>
      <c r="EN409" s="9"/>
      <c r="EO409" s="9"/>
      <c r="EP409" s="9"/>
      <c r="EQ409" s="9"/>
      <c r="ER409" s="9"/>
      <c r="ES409" s="9"/>
      <c r="ET409" s="9"/>
      <c r="EU409" s="9"/>
      <c r="EV409" s="9"/>
      <c r="EW409" s="9"/>
      <c r="EX409" s="9"/>
    </row>
    <row r="410" spans="1:154" x14ac:dyDescent="0.35">
      <c r="A410" s="63"/>
      <c r="B410" s="59"/>
      <c r="C410" s="59"/>
      <c r="D410" s="155"/>
      <c r="E410" s="160"/>
      <c r="F410" s="155" t="s">
        <v>55</v>
      </c>
      <c r="G410" s="162" t="s">
        <v>156</v>
      </c>
      <c r="H410" s="108"/>
      <c r="I410" s="108"/>
      <c r="J410" s="108">
        <f t="shared" si="136"/>
        <v>0</v>
      </c>
      <c r="K410" s="152" t="e">
        <f t="shared" si="132"/>
        <v>#DIV/0!</v>
      </c>
      <c r="L410" s="108"/>
      <c r="M410" s="109">
        <v>0</v>
      </c>
      <c r="N410" s="108"/>
      <c r="O410" s="110">
        <f t="shared" si="146"/>
        <v>0</v>
      </c>
      <c r="P410" s="110"/>
      <c r="Q410" s="107" t="e">
        <f t="shared" si="124"/>
        <v>#DIV/0!</v>
      </c>
      <c r="R410" s="40"/>
      <c r="S410" s="40"/>
      <c r="T410" s="40"/>
      <c r="U410" s="40"/>
      <c r="V410" s="40"/>
      <c r="W410" s="40"/>
      <c r="X410" s="40"/>
      <c r="Y410" s="40"/>
      <c r="Z410" s="40"/>
      <c r="AA410" s="40"/>
      <c r="AB410" s="40"/>
      <c r="AC410" s="40"/>
      <c r="AD410" s="40"/>
      <c r="AE410" s="40"/>
      <c r="AF410" s="40"/>
      <c r="AG410" s="40"/>
      <c r="AH410" s="40"/>
      <c r="AI410" s="40"/>
      <c r="AJ410" s="40"/>
      <c r="AK410" s="40"/>
      <c r="AL410" s="40"/>
      <c r="AM410" s="40"/>
      <c r="AN410" s="40"/>
      <c r="AO410" s="40"/>
      <c r="AP410" s="40"/>
      <c r="AQ410" s="40"/>
      <c r="AR410" s="40"/>
      <c r="AS410" s="9"/>
      <c r="AT410" s="9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  <c r="BF410" s="9"/>
      <c r="BG410" s="9"/>
      <c r="BH410" s="9"/>
      <c r="BI410" s="9"/>
      <c r="BJ410" s="9"/>
      <c r="BK410" s="9"/>
      <c r="BL410" s="9"/>
      <c r="BM410" s="9"/>
      <c r="BN410" s="9"/>
      <c r="BO410" s="9"/>
      <c r="BP410" s="9"/>
      <c r="BQ410" s="9"/>
      <c r="BR410" s="9"/>
      <c r="BS410" s="9"/>
      <c r="BT410" s="9"/>
      <c r="BU410" s="9"/>
      <c r="BV410" s="9"/>
      <c r="BW410" s="9"/>
      <c r="BX410" s="9"/>
      <c r="BY410" s="9"/>
      <c r="BZ410" s="9"/>
      <c r="CA410" s="9"/>
      <c r="CB410" s="9"/>
      <c r="CC410" s="9"/>
      <c r="CD410" s="9"/>
      <c r="CE410" s="9"/>
      <c r="CF410" s="9"/>
      <c r="CG410" s="9"/>
      <c r="CH410" s="9"/>
      <c r="CI410" s="9"/>
      <c r="CJ410" s="9"/>
      <c r="CK410" s="9"/>
      <c r="CL410" s="9"/>
      <c r="CM410" s="9"/>
      <c r="CN410" s="9"/>
      <c r="CO410" s="9"/>
      <c r="CP410" s="9"/>
      <c r="CQ410" s="9"/>
      <c r="CR410" s="9"/>
      <c r="CS410" s="9"/>
      <c r="CT410" s="9"/>
      <c r="CU410" s="9"/>
      <c r="CV410" s="9"/>
      <c r="CW410" s="9"/>
      <c r="CX410" s="9"/>
      <c r="CY410" s="9"/>
      <c r="CZ410" s="9"/>
      <c r="DA410" s="9"/>
      <c r="DB410" s="9"/>
      <c r="DC410" s="9"/>
      <c r="DD410" s="9"/>
      <c r="DE410" s="9"/>
      <c r="DF410" s="9"/>
      <c r="DG410" s="9"/>
      <c r="DH410" s="9"/>
      <c r="DI410" s="9"/>
      <c r="DJ410" s="9"/>
      <c r="DK410" s="9"/>
      <c r="DL410" s="9"/>
      <c r="DM410" s="9"/>
      <c r="DN410" s="9"/>
      <c r="DO410" s="9"/>
      <c r="DP410" s="9"/>
      <c r="DQ410" s="9"/>
      <c r="DR410" s="9"/>
      <c r="DS410" s="9"/>
      <c r="DT410" s="9"/>
      <c r="DU410" s="9"/>
      <c r="DV410" s="9"/>
      <c r="DW410" s="9"/>
      <c r="DX410" s="9"/>
      <c r="DY410" s="9"/>
      <c r="DZ410" s="9"/>
      <c r="EA410" s="9"/>
      <c r="EB410" s="9"/>
      <c r="EC410" s="9"/>
      <c r="ED410" s="9"/>
      <c r="EE410" s="9"/>
      <c r="EF410" s="9"/>
      <c r="EG410" s="9"/>
      <c r="EH410" s="9"/>
      <c r="EI410" s="9"/>
      <c r="EJ410" s="9"/>
      <c r="EK410" s="9"/>
      <c r="EL410" s="9"/>
      <c r="EM410" s="9"/>
      <c r="EN410" s="9"/>
      <c r="EO410" s="9"/>
      <c r="EP410" s="9"/>
      <c r="EQ410" s="9"/>
      <c r="ER410" s="9"/>
      <c r="ES410" s="9"/>
      <c r="ET410" s="9"/>
      <c r="EU410" s="9"/>
      <c r="EV410" s="9"/>
      <c r="EW410" s="9"/>
      <c r="EX410" s="9"/>
    </row>
    <row r="411" spans="1:154" ht="67.5" x14ac:dyDescent="0.35">
      <c r="A411" s="63"/>
      <c r="B411" s="59"/>
      <c r="C411" s="59"/>
      <c r="D411" s="155"/>
      <c r="E411" s="160">
        <v>49</v>
      </c>
      <c r="F411" s="160"/>
      <c r="G411" s="161" t="s">
        <v>263</v>
      </c>
      <c r="H411" s="108">
        <f>H412+H413</f>
        <v>695000</v>
      </c>
      <c r="I411" s="108">
        <f>I412+I413</f>
        <v>687081</v>
      </c>
      <c r="J411" s="108">
        <f t="shared" si="136"/>
        <v>7919</v>
      </c>
      <c r="K411" s="152">
        <f t="shared" si="132"/>
        <v>98.86</v>
      </c>
      <c r="L411" s="108">
        <f>L412+L413</f>
        <v>695000</v>
      </c>
      <c r="M411" s="109">
        <v>168063</v>
      </c>
      <c r="N411" s="108">
        <f>N412+N413</f>
        <v>262921</v>
      </c>
      <c r="O411" s="110">
        <f>O412+O413</f>
        <v>430984</v>
      </c>
      <c r="P411" s="110">
        <f>P412+P413</f>
        <v>264016</v>
      </c>
      <c r="Q411" s="107">
        <f>ROUND(O411/L411*100,2)</f>
        <v>62.01</v>
      </c>
      <c r="R411" s="40"/>
      <c r="S411" s="40"/>
      <c r="T411" s="40"/>
      <c r="U411" s="40"/>
      <c r="V411" s="40"/>
      <c r="W411" s="40"/>
      <c r="X411" s="40"/>
      <c r="Y411" s="40"/>
      <c r="Z411" s="40"/>
      <c r="AA411" s="40"/>
      <c r="AB411" s="40"/>
      <c r="AC411" s="40"/>
      <c r="AD411" s="40"/>
      <c r="AE411" s="40"/>
      <c r="AF411" s="40"/>
      <c r="AG411" s="40"/>
      <c r="AH411" s="40"/>
      <c r="AI411" s="40"/>
      <c r="AJ411" s="40"/>
      <c r="AK411" s="40"/>
      <c r="AL411" s="40"/>
      <c r="AM411" s="40"/>
      <c r="AN411" s="40"/>
      <c r="AO411" s="40"/>
      <c r="AP411" s="40"/>
      <c r="AQ411" s="40"/>
      <c r="AR411" s="40"/>
      <c r="AS411" s="9"/>
      <c r="AT411" s="9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  <c r="BF411" s="9"/>
      <c r="BG411" s="9"/>
      <c r="BH411" s="9"/>
      <c r="BI411" s="9"/>
      <c r="BJ411" s="9"/>
      <c r="BK411" s="9"/>
      <c r="BL411" s="9"/>
      <c r="BM411" s="9"/>
      <c r="BN411" s="9"/>
      <c r="BO411" s="9"/>
      <c r="BP411" s="9"/>
      <c r="BQ411" s="9"/>
      <c r="BR411" s="9"/>
      <c r="BS411" s="9"/>
      <c r="BT411" s="9"/>
      <c r="BU411" s="9"/>
      <c r="BV411" s="9"/>
      <c r="BW411" s="9"/>
      <c r="BX411" s="9"/>
      <c r="BY411" s="9"/>
      <c r="BZ411" s="9"/>
      <c r="CA411" s="9"/>
      <c r="CB411" s="9"/>
      <c r="CC411" s="9"/>
      <c r="CD411" s="9"/>
      <c r="CE411" s="9"/>
      <c r="CF411" s="9"/>
      <c r="CG411" s="9"/>
      <c r="CH411" s="9"/>
      <c r="CI411" s="9"/>
      <c r="CJ411" s="9"/>
      <c r="CK411" s="9"/>
      <c r="CL411" s="9"/>
      <c r="CM411" s="9"/>
      <c r="CN411" s="9"/>
      <c r="CO411" s="9"/>
      <c r="CP411" s="9"/>
      <c r="CQ411" s="9"/>
      <c r="CR411" s="9"/>
      <c r="CS411" s="9"/>
      <c r="CT411" s="9"/>
      <c r="CU411" s="9"/>
      <c r="CV411" s="9"/>
      <c r="CW411" s="9"/>
      <c r="CX411" s="9"/>
      <c r="CY411" s="9"/>
      <c r="CZ411" s="9"/>
      <c r="DA411" s="9"/>
      <c r="DB411" s="9"/>
      <c r="DC411" s="9"/>
      <c r="DD411" s="9"/>
      <c r="DE411" s="9"/>
      <c r="DF411" s="9"/>
      <c r="DG411" s="9"/>
      <c r="DH411" s="9"/>
      <c r="DI411" s="9"/>
      <c r="DJ411" s="9"/>
      <c r="DK411" s="9"/>
      <c r="DL411" s="9"/>
      <c r="DM411" s="9"/>
      <c r="DN411" s="9"/>
      <c r="DO411" s="9"/>
      <c r="DP411" s="9"/>
      <c r="DQ411" s="9"/>
      <c r="DR411" s="9"/>
      <c r="DS411" s="9"/>
      <c r="DT411" s="9"/>
      <c r="DU411" s="9"/>
      <c r="DV411" s="9"/>
      <c r="DW411" s="9"/>
      <c r="DX411" s="9"/>
      <c r="DY411" s="9"/>
      <c r="DZ411" s="9"/>
      <c r="EA411" s="9"/>
      <c r="EB411" s="9"/>
      <c r="EC411" s="9"/>
      <c r="ED411" s="9"/>
      <c r="EE411" s="9"/>
      <c r="EF411" s="9"/>
      <c r="EG411" s="9"/>
      <c r="EH411" s="9"/>
      <c r="EI411" s="9"/>
      <c r="EJ411" s="9"/>
      <c r="EK411" s="9"/>
      <c r="EL411" s="9"/>
      <c r="EM411" s="9"/>
      <c r="EN411" s="9"/>
      <c r="EO411" s="9"/>
      <c r="EP411" s="9"/>
      <c r="EQ411" s="9"/>
      <c r="ER411" s="9"/>
      <c r="ES411" s="9"/>
      <c r="ET411" s="9"/>
      <c r="EU411" s="9"/>
      <c r="EV411" s="9"/>
      <c r="EW411" s="9"/>
      <c r="EX411" s="9"/>
    </row>
    <row r="412" spans="1:154" x14ac:dyDescent="0.35">
      <c r="A412" s="63"/>
      <c r="B412" s="59"/>
      <c r="C412" s="59"/>
      <c r="D412" s="155"/>
      <c r="E412" s="160"/>
      <c r="F412" s="155" t="s">
        <v>54</v>
      </c>
      <c r="G412" s="162" t="s">
        <v>155</v>
      </c>
      <c r="H412" s="108">
        <v>113000</v>
      </c>
      <c r="I412" s="108">
        <v>109757</v>
      </c>
      <c r="J412" s="108">
        <f t="shared" si="136"/>
        <v>3243</v>
      </c>
      <c r="K412" s="152">
        <f>ROUND(I412/H412*100,2)</f>
        <v>97.13</v>
      </c>
      <c r="L412" s="108">
        <v>113000</v>
      </c>
      <c r="M412" s="109">
        <v>27953</v>
      </c>
      <c r="N412" s="108">
        <v>41999</v>
      </c>
      <c r="O412" s="110">
        <f t="shared" ref="O412:O417" si="147">M412+N412</f>
        <v>69952</v>
      </c>
      <c r="P412" s="110">
        <f t="shared" ref="P412:P413" si="148">L412-O412</f>
        <v>43048</v>
      </c>
      <c r="Q412" s="107">
        <f t="shared" ref="Q412:Q413" si="149">ROUND(O412/L412*100,2)</f>
        <v>61.9</v>
      </c>
      <c r="R412" s="40"/>
      <c r="S412" s="40"/>
      <c r="T412" s="40"/>
      <c r="U412" s="40"/>
      <c r="V412" s="40"/>
      <c r="W412" s="40"/>
      <c r="X412" s="40"/>
      <c r="Y412" s="40"/>
      <c r="Z412" s="40"/>
      <c r="AA412" s="40"/>
      <c r="AB412" s="40"/>
      <c r="AC412" s="40"/>
      <c r="AD412" s="40"/>
      <c r="AE412" s="40"/>
      <c r="AF412" s="40"/>
      <c r="AG412" s="40"/>
      <c r="AH412" s="40"/>
      <c r="AI412" s="40"/>
      <c r="AJ412" s="40"/>
      <c r="AK412" s="40"/>
      <c r="AL412" s="40"/>
      <c r="AM412" s="40"/>
      <c r="AN412" s="40"/>
      <c r="AO412" s="40"/>
      <c r="AP412" s="40"/>
      <c r="AQ412" s="40"/>
      <c r="AR412" s="40"/>
      <c r="AS412" s="9"/>
      <c r="AT412" s="9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  <c r="BF412" s="9"/>
      <c r="BG412" s="9"/>
      <c r="BH412" s="9"/>
      <c r="BI412" s="9"/>
      <c r="BJ412" s="9"/>
      <c r="BK412" s="9"/>
      <c r="BL412" s="9"/>
      <c r="BM412" s="9"/>
      <c r="BN412" s="9"/>
      <c r="BO412" s="9"/>
      <c r="BP412" s="9"/>
      <c r="BQ412" s="9"/>
      <c r="BR412" s="9"/>
      <c r="BS412" s="9"/>
      <c r="BT412" s="9"/>
      <c r="BU412" s="9"/>
      <c r="BV412" s="9"/>
      <c r="BW412" s="9"/>
      <c r="BX412" s="9"/>
      <c r="BY412" s="9"/>
      <c r="BZ412" s="9"/>
      <c r="CA412" s="9"/>
      <c r="CB412" s="9"/>
      <c r="CC412" s="9"/>
      <c r="CD412" s="9"/>
      <c r="CE412" s="9"/>
      <c r="CF412" s="9"/>
      <c r="CG412" s="9"/>
      <c r="CH412" s="9"/>
      <c r="CI412" s="9"/>
      <c r="CJ412" s="9"/>
      <c r="CK412" s="9"/>
      <c r="CL412" s="9"/>
      <c r="CM412" s="9"/>
      <c r="CN412" s="9"/>
      <c r="CO412" s="9"/>
      <c r="CP412" s="9"/>
      <c r="CQ412" s="9"/>
      <c r="CR412" s="9"/>
      <c r="CS412" s="9"/>
      <c r="CT412" s="9"/>
      <c r="CU412" s="9"/>
      <c r="CV412" s="9"/>
      <c r="CW412" s="9"/>
      <c r="CX412" s="9"/>
      <c r="CY412" s="9"/>
      <c r="CZ412" s="9"/>
      <c r="DA412" s="9"/>
      <c r="DB412" s="9"/>
      <c r="DC412" s="9"/>
      <c r="DD412" s="9"/>
      <c r="DE412" s="9"/>
      <c r="DF412" s="9"/>
      <c r="DG412" s="9"/>
      <c r="DH412" s="9"/>
      <c r="DI412" s="9"/>
      <c r="DJ412" s="9"/>
      <c r="DK412" s="9"/>
      <c r="DL412" s="9"/>
      <c r="DM412" s="9"/>
      <c r="DN412" s="9"/>
      <c r="DO412" s="9"/>
      <c r="DP412" s="9"/>
      <c r="DQ412" s="9"/>
      <c r="DR412" s="9"/>
      <c r="DS412" s="9"/>
      <c r="DT412" s="9"/>
      <c r="DU412" s="9"/>
      <c r="DV412" s="9"/>
      <c r="DW412" s="9"/>
      <c r="DX412" s="9"/>
      <c r="DY412" s="9"/>
      <c r="DZ412" s="9"/>
      <c r="EA412" s="9"/>
      <c r="EB412" s="9"/>
      <c r="EC412" s="9"/>
      <c r="ED412" s="9"/>
      <c r="EE412" s="9"/>
      <c r="EF412" s="9"/>
      <c r="EG412" s="9"/>
      <c r="EH412" s="9"/>
      <c r="EI412" s="9"/>
      <c r="EJ412" s="9"/>
      <c r="EK412" s="9"/>
      <c r="EL412" s="9"/>
      <c r="EM412" s="9"/>
      <c r="EN412" s="9"/>
      <c r="EO412" s="9"/>
      <c r="EP412" s="9"/>
      <c r="EQ412" s="9"/>
      <c r="ER412" s="9"/>
      <c r="ES412" s="9"/>
      <c r="ET412" s="9"/>
      <c r="EU412" s="9"/>
      <c r="EV412" s="9"/>
      <c r="EW412" s="9"/>
      <c r="EX412" s="9"/>
    </row>
    <row r="413" spans="1:154" x14ac:dyDescent="0.35">
      <c r="A413" s="63"/>
      <c r="B413" s="59"/>
      <c r="C413" s="59"/>
      <c r="D413" s="155"/>
      <c r="E413" s="160"/>
      <c r="F413" s="155" t="s">
        <v>55</v>
      </c>
      <c r="G413" s="162" t="s">
        <v>156</v>
      </c>
      <c r="H413" s="108">
        <v>582000</v>
      </c>
      <c r="I413" s="108">
        <v>577324</v>
      </c>
      <c r="J413" s="108">
        <f t="shared" si="136"/>
        <v>4676</v>
      </c>
      <c r="K413" s="152">
        <f>ROUND(I413/H413*100,2)</f>
        <v>99.2</v>
      </c>
      <c r="L413" s="108">
        <v>582000</v>
      </c>
      <c r="M413" s="109">
        <v>140110</v>
      </c>
      <c r="N413" s="108">
        <v>220922</v>
      </c>
      <c r="O413" s="110">
        <f t="shared" si="147"/>
        <v>361032</v>
      </c>
      <c r="P413" s="110">
        <f t="shared" si="148"/>
        <v>220968</v>
      </c>
      <c r="Q413" s="107">
        <f t="shared" si="149"/>
        <v>62.03</v>
      </c>
      <c r="R413" s="40"/>
      <c r="S413" s="40"/>
      <c r="T413" s="40"/>
      <c r="U413" s="40"/>
      <c r="V413" s="40"/>
      <c r="W413" s="40"/>
      <c r="X413" s="40"/>
      <c r="Y413" s="40"/>
      <c r="Z413" s="40"/>
      <c r="AA413" s="40"/>
      <c r="AB413" s="40"/>
      <c r="AC413" s="40"/>
      <c r="AD413" s="40"/>
      <c r="AE413" s="40"/>
      <c r="AF413" s="40"/>
      <c r="AG413" s="40"/>
      <c r="AH413" s="40"/>
      <c r="AI413" s="40"/>
      <c r="AJ413" s="40"/>
      <c r="AK413" s="40"/>
      <c r="AL413" s="40"/>
      <c r="AM413" s="40"/>
      <c r="AN413" s="40"/>
      <c r="AO413" s="40"/>
      <c r="AP413" s="40"/>
      <c r="AQ413" s="40"/>
      <c r="AR413" s="40"/>
      <c r="AS413" s="9"/>
      <c r="AT413" s="9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  <c r="BF413" s="9"/>
      <c r="BG413" s="9"/>
      <c r="BH413" s="9"/>
      <c r="BI413" s="9"/>
      <c r="BJ413" s="9"/>
      <c r="BK413" s="9"/>
      <c r="BL413" s="9"/>
      <c r="BM413" s="9"/>
      <c r="BN413" s="9"/>
      <c r="BO413" s="9"/>
      <c r="BP413" s="9"/>
      <c r="BQ413" s="9"/>
      <c r="BR413" s="9"/>
      <c r="BS413" s="9"/>
      <c r="BT413" s="9"/>
      <c r="BU413" s="9"/>
      <c r="BV413" s="9"/>
      <c r="BW413" s="9"/>
      <c r="BX413" s="9"/>
      <c r="BY413" s="9"/>
      <c r="BZ413" s="9"/>
      <c r="CA413" s="9"/>
      <c r="CB413" s="9"/>
      <c r="CC413" s="9"/>
      <c r="CD413" s="9"/>
      <c r="CE413" s="9"/>
      <c r="CF413" s="9"/>
      <c r="CG413" s="9"/>
      <c r="CH413" s="9"/>
      <c r="CI413" s="9"/>
      <c r="CJ413" s="9"/>
      <c r="CK413" s="9"/>
      <c r="CL413" s="9"/>
      <c r="CM413" s="9"/>
      <c r="CN413" s="9"/>
      <c r="CO413" s="9"/>
      <c r="CP413" s="9"/>
      <c r="CQ413" s="9"/>
      <c r="CR413" s="9"/>
      <c r="CS413" s="9"/>
      <c r="CT413" s="9"/>
      <c r="CU413" s="9"/>
      <c r="CV413" s="9"/>
      <c r="CW413" s="9"/>
      <c r="CX413" s="9"/>
      <c r="CY413" s="9"/>
      <c r="CZ413" s="9"/>
      <c r="DA413" s="9"/>
      <c r="DB413" s="9"/>
      <c r="DC413" s="9"/>
      <c r="DD413" s="9"/>
      <c r="DE413" s="9"/>
      <c r="DF413" s="9"/>
      <c r="DG413" s="9"/>
      <c r="DH413" s="9"/>
      <c r="DI413" s="9"/>
      <c r="DJ413" s="9"/>
      <c r="DK413" s="9"/>
      <c r="DL413" s="9"/>
      <c r="DM413" s="9"/>
      <c r="DN413" s="9"/>
      <c r="DO413" s="9"/>
      <c r="DP413" s="9"/>
      <c r="DQ413" s="9"/>
      <c r="DR413" s="9"/>
      <c r="DS413" s="9"/>
      <c r="DT413" s="9"/>
      <c r="DU413" s="9"/>
      <c r="DV413" s="9"/>
      <c r="DW413" s="9"/>
      <c r="DX413" s="9"/>
      <c r="DY413" s="9"/>
      <c r="DZ413" s="9"/>
      <c r="EA413" s="9"/>
      <c r="EB413" s="9"/>
      <c r="EC413" s="9"/>
      <c r="ED413" s="9"/>
      <c r="EE413" s="9"/>
      <c r="EF413" s="9"/>
      <c r="EG413" s="9"/>
      <c r="EH413" s="9"/>
      <c r="EI413" s="9"/>
      <c r="EJ413" s="9"/>
      <c r="EK413" s="9"/>
      <c r="EL413" s="9"/>
      <c r="EM413" s="9"/>
      <c r="EN413" s="9"/>
      <c r="EO413" s="9"/>
      <c r="EP413" s="9"/>
      <c r="EQ413" s="9"/>
      <c r="ER413" s="9"/>
      <c r="ES413" s="9"/>
      <c r="ET413" s="9"/>
      <c r="EU413" s="9"/>
      <c r="EV413" s="9"/>
      <c r="EW413" s="9"/>
      <c r="EX413" s="9"/>
    </row>
    <row r="414" spans="1:154" ht="67.5" x14ac:dyDescent="0.35">
      <c r="A414" s="63"/>
      <c r="B414" s="59"/>
      <c r="C414" s="59"/>
      <c r="D414" s="155"/>
      <c r="E414" s="160">
        <v>51</v>
      </c>
      <c r="F414" s="155"/>
      <c r="G414" s="162" t="s">
        <v>404</v>
      </c>
      <c r="H414" s="108">
        <f>H415+H416</f>
        <v>0</v>
      </c>
      <c r="I414" s="108">
        <f>I415+I416</f>
        <v>0</v>
      </c>
      <c r="J414" s="108">
        <f t="shared" si="136"/>
        <v>0</v>
      </c>
      <c r="K414" s="152" t="e">
        <f t="shared" si="132"/>
        <v>#DIV/0!</v>
      </c>
      <c r="L414" s="108">
        <f>L415+L416</f>
        <v>0</v>
      </c>
      <c r="M414" s="109">
        <v>0</v>
      </c>
      <c r="N414" s="108">
        <f>N415+N416+N417</f>
        <v>0</v>
      </c>
      <c r="O414" s="110">
        <f t="shared" si="147"/>
        <v>0</v>
      </c>
      <c r="P414" s="110"/>
      <c r="Q414" s="107" t="e">
        <f t="shared" si="124"/>
        <v>#DIV/0!</v>
      </c>
      <c r="R414" s="40"/>
      <c r="S414" s="40"/>
      <c r="T414" s="40"/>
      <c r="U414" s="40"/>
      <c r="V414" s="40"/>
      <c r="W414" s="40"/>
      <c r="X414" s="40"/>
      <c r="Y414" s="40"/>
      <c r="Z414" s="40"/>
      <c r="AA414" s="40"/>
      <c r="AB414" s="40"/>
      <c r="AC414" s="40"/>
      <c r="AD414" s="40"/>
      <c r="AE414" s="40"/>
      <c r="AF414" s="40"/>
      <c r="AG414" s="40"/>
      <c r="AH414" s="40"/>
      <c r="AI414" s="40"/>
      <c r="AJ414" s="40"/>
      <c r="AK414" s="40"/>
      <c r="AL414" s="40"/>
      <c r="AM414" s="40"/>
      <c r="AN414" s="40"/>
      <c r="AO414" s="40"/>
      <c r="AP414" s="40"/>
      <c r="AQ414" s="40"/>
      <c r="AR414" s="40"/>
      <c r="AS414" s="9"/>
      <c r="AT414" s="9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  <c r="BJ414" s="9"/>
      <c r="BK414" s="9"/>
      <c r="BL414" s="9"/>
      <c r="BM414" s="9"/>
      <c r="BN414" s="9"/>
      <c r="BO414" s="9"/>
      <c r="BP414" s="9"/>
      <c r="BQ414" s="9"/>
      <c r="BR414" s="9"/>
      <c r="BS414" s="9"/>
      <c r="BT414" s="9"/>
      <c r="BU414" s="9"/>
      <c r="BV414" s="9"/>
      <c r="BW414" s="9"/>
      <c r="BX414" s="9"/>
      <c r="BY414" s="9"/>
      <c r="BZ414" s="9"/>
      <c r="CA414" s="9"/>
      <c r="CB414" s="9"/>
      <c r="CC414" s="9"/>
      <c r="CD414" s="9"/>
      <c r="CE414" s="9"/>
      <c r="CF414" s="9"/>
      <c r="CG414" s="9"/>
      <c r="CH414" s="9"/>
      <c r="CI414" s="9"/>
      <c r="CJ414" s="9"/>
      <c r="CK414" s="9"/>
      <c r="CL414" s="9"/>
      <c r="CM414" s="9"/>
      <c r="CN414" s="9"/>
      <c r="CO414" s="9"/>
      <c r="CP414" s="9"/>
      <c r="CQ414" s="9"/>
      <c r="CR414" s="9"/>
      <c r="CS414" s="9"/>
      <c r="CT414" s="9"/>
      <c r="CU414" s="9"/>
      <c r="CV414" s="9"/>
      <c r="CW414" s="9"/>
      <c r="CX414" s="9"/>
      <c r="CY414" s="9"/>
      <c r="CZ414" s="9"/>
      <c r="DA414" s="9"/>
      <c r="DB414" s="9"/>
      <c r="DC414" s="9"/>
      <c r="DD414" s="9"/>
      <c r="DE414" s="9"/>
      <c r="DF414" s="9"/>
      <c r="DG414" s="9"/>
      <c r="DH414" s="9"/>
      <c r="DI414" s="9"/>
      <c r="DJ414" s="9"/>
      <c r="DK414" s="9"/>
      <c r="DL414" s="9"/>
      <c r="DM414" s="9"/>
      <c r="DN414" s="9"/>
      <c r="DO414" s="9"/>
      <c r="DP414" s="9"/>
      <c r="DQ414" s="9"/>
      <c r="DR414" s="9"/>
      <c r="DS414" s="9"/>
      <c r="DT414" s="9"/>
      <c r="DU414" s="9"/>
      <c r="DV414" s="9"/>
      <c r="DW414" s="9"/>
      <c r="DX414" s="9"/>
      <c r="DY414" s="9"/>
      <c r="DZ414" s="9"/>
      <c r="EA414" s="9"/>
      <c r="EB414" s="9"/>
      <c r="EC414" s="9"/>
      <c r="ED414" s="9"/>
      <c r="EE414" s="9"/>
      <c r="EF414" s="9"/>
      <c r="EG414" s="9"/>
      <c r="EH414" s="9"/>
      <c r="EI414" s="9"/>
      <c r="EJ414" s="9"/>
      <c r="EK414" s="9"/>
      <c r="EL414" s="9"/>
      <c r="EM414" s="9"/>
      <c r="EN414" s="9"/>
      <c r="EO414" s="9"/>
      <c r="EP414" s="9"/>
      <c r="EQ414" s="9"/>
      <c r="ER414" s="9"/>
      <c r="ES414" s="9"/>
      <c r="ET414" s="9"/>
      <c r="EU414" s="9"/>
      <c r="EV414" s="9"/>
      <c r="EW414" s="9"/>
      <c r="EX414" s="9"/>
    </row>
    <row r="415" spans="1:154" x14ac:dyDescent="0.35">
      <c r="A415" s="63"/>
      <c r="B415" s="59"/>
      <c r="C415" s="59"/>
      <c r="D415" s="155"/>
      <c r="E415" s="160"/>
      <c r="F415" s="155" t="s">
        <v>401</v>
      </c>
      <c r="G415" s="162" t="s">
        <v>155</v>
      </c>
      <c r="H415" s="108"/>
      <c r="I415" s="108"/>
      <c r="J415" s="108">
        <f t="shared" si="136"/>
        <v>0</v>
      </c>
      <c r="K415" s="152" t="e">
        <f t="shared" si="132"/>
        <v>#DIV/0!</v>
      </c>
      <c r="L415" s="108"/>
      <c r="M415" s="109">
        <v>0</v>
      </c>
      <c r="N415" s="108"/>
      <c r="O415" s="110">
        <f t="shared" si="147"/>
        <v>0</v>
      </c>
      <c r="P415" s="110"/>
      <c r="Q415" s="107" t="e">
        <f t="shared" si="124"/>
        <v>#DIV/0!</v>
      </c>
      <c r="R415" s="40"/>
      <c r="S415" s="40"/>
      <c r="T415" s="40"/>
      <c r="U415" s="40"/>
      <c r="V415" s="40"/>
      <c r="W415" s="40"/>
      <c r="X415" s="40"/>
      <c r="Y415" s="40"/>
      <c r="Z415" s="40"/>
      <c r="AA415" s="40"/>
      <c r="AB415" s="40"/>
      <c r="AC415" s="40"/>
      <c r="AD415" s="40"/>
      <c r="AE415" s="40"/>
      <c r="AF415" s="40"/>
      <c r="AG415" s="40"/>
      <c r="AH415" s="40"/>
      <c r="AI415" s="40"/>
      <c r="AJ415" s="40"/>
      <c r="AK415" s="40"/>
      <c r="AL415" s="40"/>
      <c r="AM415" s="40"/>
      <c r="AN415" s="40"/>
      <c r="AO415" s="40"/>
      <c r="AP415" s="40"/>
      <c r="AQ415" s="40"/>
      <c r="AR415" s="40"/>
      <c r="AS415" s="9"/>
      <c r="AT415" s="9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  <c r="BJ415" s="9"/>
      <c r="BK415" s="9"/>
      <c r="BL415" s="9"/>
      <c r="BM415" s="9"/>
      <c r="BN415" s="9"/>
      <c r="BO415" s="9"/>
      <c r="BP415" s="9"/>
      <c r="BQ415" s="9"/>
      <c r="BR415" s="9"/>
      <c r="BS415" s="9"/>
      <c r="BT415" s="9"/>
      <c r="BU415" s="9"/>
      <c r="BV415" s="9"/>
      <c r="BW415" s="9"/>
      <c r="BX415" s="9"/>
      <c r="BY415" s="9"/>
      <c r="BZ415" s="9"/>
      <c r="CA415" s="9"/>
      <c r="CB415" s="9"/>
      <c r="CC415" s="9"/>
      <c r="CD415" s="9"/>
      <c r="CE415" s="9"/>
      <c r="CF415" s="9"/>
      <c r="CG415" s="9"/>
      <c r="CH415" s="9"/>
      <c r="CI415" s="9"/>
      <c r="CJ415" s="9"/>
      <c r="CK415" s="9"/>
      <c r="CL415" s="9"/>
      <c r="CM415" s="9"/>
      <c r="CN415" s="9"/>
      <c r="CO415" s="9"/>
      <c r="CP415" s="9"/>
      <c r="CQ415" s="9"/>
      <c r="CR415" s="9"/>
      <c r="CS415" s="9"/>
      <c r="CT415" s="9"/>
      <c r="CU415" s="9"/>
      <c r="CV415" s="9"/>
      <c r="CW415" s="9"/>
      <c r="CX415" s="9"/>
      <c r="CY415" s="9"/>
      <c r="CZ415" s="9"/>
      <c r="DA415" s="9"/>
      <c r="DB415" s="9"/>
      <c r="DC415" s="9"/>
      <c r="DD415" s="9"/>
      <c r="DE415" s="9"/>
      <c r="DF415" s="9"/>
      <c r="DG415" s="9"/>
      <c r="DH415" s="9"/>
      <c r="DI415" s="9"/>
      <c r="DJ415" s="9"/>
      <c r="DK415" s="9"/>
      <c r="DL415" s="9"/>
      <c r="DM415" s="9"/>
      <c r="DN415" s="9"/>
      <c r="DO415" s="9"/>
      <c r="DP415" s="9"/>
      <c r="DQ415" s="9"/>
      <c r="DR415" s="9"/>
      <c r="DS415" s="9"/>
      <c r="DT415" s="9"/>
      <c r="DU415" s="9"/>
      <c r="DV415" s="9"/>
      <c r="DW415" s="9"/>
      <c r="DX415" s="9"/>
      <c r="DY415" s="9"/>
      <c r="DZ415" s="9"/>
      <c r="EA415" s="9"/>
      <c r="EB415" s="9"/>
      <c r="EC415" s="9"/>
      <c r="ED415" s="9"/>
      <c r="EE415" s="9"/>
      <c r="EF415" s="9"/>
      <c r="EG415" s="9"/>
      <c r="EH415" s="9"/>
      <c r="EI415" s="9"/>
      <c r="EJ415" s="9"/>
      <c r="EK415" s="9"/>
      <c r="EL415" s="9"/>
      <c r="EM415" s="9"/>
      <c r="EN415" s="9"/>
      <c r="EO415" s="9"/>
      <c r="EP415" s="9"/>
      <c r="EQ415" s="9"/>
      <c r="ER415" s="9"/>
      <c r="ES415" s="9"/>
      <c r="ET415" s="9"/>
      <c r="EU415" s="9"/>
      <c r="EV415" s="9"/>
      <c r="EW415" s="9"/>
      <c r="EX415" s="9"/>
    </row>
    <row r="416" spans="1:154" x14ac:dyDescent="0.35">
      <c r="A416" s="63"/>
      <c r="B416" s="59"/>
      <c r="C416" s="59"/>
      <c r="D416" s="155"/>
      <c r="E416" s="160"/>
      <c r="F416" s="155" t="s">
        <v>402</v>
      </c>
      <c r="G416" s="162" t="s">
        <v>156</v>
      </c>
      <c r="H416" s="108"/>
      <c r="I416" s="108"/>
      <c r="J416" s="108">
        <f t="shared" si="136"/>
        <v>0</v>
      </c>
      <c r="K416" s="152" t="e">
        <f t="shared" si="132"/>
        <v>#DIV/0!</v>
      </c>
      <c r="L416" s="108"/>
      <c r="M416" s="109">
        <v>0</v>
      </c>
      <c r="N416" s="108"/>
      <c r="O416" s="110">
        <f t="shared" si="147"/>
        <v>0</v>
      </c>
      <c r="P416" s="110"/>
      <c r="Q416" s="107" t="e">
        <f t="shared" si="124"/>
        <v>#DIV/0!</v>
      </c>
      <c r="R416" s="40"/>
      <c r="S416" s="40"/>
      <c r="T416" s="40"/>
      <c r="U416" s="40"/>
      <c r="V416" s="40"/>
      <c r="W416" s="40"/>
      <c r="X416" s="40"/>
      <c r="Y416" s="40"/>
      <c r="Z416" s="40"/>
      <c r="AA416" s="40"/>
      <c r="AB416" s="40"/>
      <c r="AC416" s="40"/>
      <c r="AD416" s="40"/>
      <c r="AE416" s="40"/>
      <c r="AF416" s="40"/>
      <c r="AG416" s="40"/>
      <c r="AH416" s="40"/>
      <c r="AI416" s="40"/>
      <c r="AJ416" s="40"/>
      <c r="AK416" s="40"/>
      <c r="AL416" s="40"/>
      <c r="AM416" s="40"/>
      <c r="AN416" s="40"/>
      <c r="AO416" s="40"/>
      <c r="AP416" s="40"/>
      <c r="AQ416" s="40"/>
      <c r="AR416" s="40"/>
      <c r="AS416" s="9"/>
      <c r="AT416" s="9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  <c r="BJ416" s="9"/>
      <c r="BK416" s="9"/>
      <c r="BL416" s="9"/>
      <c r="BM416" s="9"/>
      <c r="BN416" s="9"/>
      <c r="BO416" s="9"/>
      <c r="BP416" s="9"/>
      <c r="BQ416" s="9"/>
      <c r="BR416" s="9"/>
      <c r="BS416" s="9"/>
      <c r="BT416" s="9"/>
      <c r="BU416" s="9"/>
      <c r="BV416" s="9"/>
      <c r="BW416" s="9"/>
      <c r="BX416" s="9"/>
      <c r="BY416" s="9"/>
      <c r="BZ416" s="9"/>
      <c r="CA416" s="9"/>
      <c r="CB416" s="9"/>
      <c r="CC416" s="9"/>
      <c r="CD416" s="9"/>
      <c r="CE416" s="9"/>
      <c r="CF416" s="9"/>
      <c r="CG416" s="9"/>
      <c r="CH416" s="9"/>
      <c r="CI416" s="9"/>
      <c r="CJ416" s="9"/>
      <c r="CK416" s="9"/>
      <c r="CL416" s="9"/>
      <c r="CM416" s="9"/>
      <c r="CN416" s="9"/>
      <c r="CO416" s="9"/>
      <c r="CP416" s="9"/>
      <c r="CQ416" s="9"/>
      <c r="CR416" s="9"/>
      <c r="CS416" s="9"/>
      <c r="CT416" s="9"/>
      <c r="CU416" s="9"/>
      <c r="CV416" s="9"/>
      <c r="CW416" s="9"/>
      <c r="CX416" s="9"/>
      <c r="CY416" s="9"/>
      <c r="CZ416" s="9"/>
      <c r="DA416" s="9"/>
      <c r="DB416" s="9"/>
      <c r="DC416" s="9"/>
      <c r="DD416" s="9"/>
      <c r="DE416" s="9"/>
      <c r="DF416" s="9"/>
      <c r="DG416" s="9"/>
      <c r="DH416" s="9"/>
      <c r="DI416" s="9"/>
      <c r="DJ416" s="9"/>
      <c r="DK416" s="9"/>
      <c r="DL416" s="9"/>
      <c r="DM416" s="9"/>
      <c r="DN416" s="9"/>
      <c r="DO416" s="9"/>
      <c r="DP416" s="9"/>
      <c r="DQ416" s="9"/>
      <c r="DR416" s="9"/>
      <c r="DS416" s="9"/>
      <c r="DT416" s="9"/>
      <c r="DU416" s="9"/>
      <c r="DV416" s="9"/>
      <c r="DW416" s="9"/>
      <c r="DX416" s="9"/>
      <c r="DY416" s="9"/>
      <c r="DZ416" s="9"/>
      <c r="EA416" s="9"/>
      <c r="EB416" s="9"/>
      <c r="EC416" s="9"/>
      <c r="ED416" s="9"/>
      <c r="EE416" s="9"/>
      <c r="EF416" s="9"/>
      <c r="EG416" s="9"/>
      <c r="EH416" s="9"/>
      <c r="EI416" s="9"/>
      <c r="EJ416" s="9"/>
      <c r="EK416" s="9"/>
      <c r="EL416" s="9"/>
      <c r="EM416" s="9"/>
      <c r="EN416" s="9"/>
      <c r="EO416" s="9"/>
      <c r="EP416" s="9"/>
      <c r="EQ416" s="9"/>
      <c r="ER416" s="9"/>
      <c r="ES416" s="9"/>
      <c r="ET416" s="9"/>
      <c r="EU416" s="9"/>
      <c r="EV416" s="9"/>
      <c r="EW416" s="9"/>
      <c r="EX416" s="9"/>
    </row>
    <row r="417" spans="1:154" x14ac:dyDescent="0.35">
      <c r="A417" s="63"/>
      <c r="B417" s="59"/>
      <c r="C417" s="59"/>
      <c r="D417" s="155"/>
      <c r="E417" s="160"/>
      <c r="F417" s="155" t="s">
        <v>403</v>
      </c>
      <c r="G417" s="162" t="s">
        <v>230</v>
      </c>
      <c r="H417" s="108"/>
      <c r="I417" s="108"/>
      <c r="J417" s="108">
        <f t="shared" si="136"/>
        <v>0</v>
      </c>
      <c r="K417" s="152" t="e">
        <f t="shared" si="132"/>
        <v>#DIV/0!</v>
      </c>
      <c r="L417" s="108"/>
      <c r="M417" s="109">
        <v>0</v>
      </c>
      <c r="N417" s="108"/>
      <c r="O417" s="110">
        <f t="shared" si="147"/>
        <v>0</v>
      </c>
      <c r="P417" s="110"/>
      <c r="Q417" s="107" t="e">
        <f t="shared" si="124"/>
        <v>#DIV/0!</v>
      </c>
      <c r="R417" s="40"/>
      <c r="S417" s="40"/>
      <c r="T417" s="40"/>
      <c r="U417" s="40"/>
      <c r="V417" s="40"/>
      <c r="W417" s="40"/>
      <c r="X417" s="40"/>
      <c r="Y417" s="40"/>
      <c r="Z417" s="40"/>
      <c r="AA417" s="40"/>
      <c r="AB417" s="40"/>
      <c r="AC417" s="40"/>
      <c r="AD417" s="40"/>
      <c r="AE417" s="40"/>
      <c r="AF417" s="40"/>
      <c r="AG417" s="40"/>
      <c r="AH417" s="40"/>
      <c r="AI417" s="40"/>
      <c r="AJ417" s="40"/>
      <c r="AK417" s="40"/>
      <c r="AL417" s="40"/>
      <c r="AM417" s="40"/>
      <c r="AN417" s="40"/>
      <c r="AO417" s="40"/>
      <c r="AP417" s="40"/>
      <c r="AQ417" s="40"/>
      <c r="AR417" s="40"/>
      <c r="AS417" s="9"/>
      <c r="AT417" s="9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  <c r="BJ417" s="9"/>
      <c r="BK417" s="9"/>
      <c r="BL417" s="9"/>
      <c r="BM417" s="9"/>
      <c r="BN417" s="9"/>
      <c r="BO417" s="9"/>
      <c r="BP417" s="9"/>
      <c r="BQ417" s="9"/>
      <c r="BR417" s="9"/>
      <c r="BS417" s="9"/>
      <c r="BT417" s="9"/>
      <c r="BU417" s="9"/>
      <c r="BV417" s="9"/>
      <c r="BW417" s="9"/>
      <c r="BX417" s="9"/>
      <c r="BY417" s="9"/>
      <c r="BZ417" s="9"/>
      <c r="CA417" s="9"/>
      <c r="CB417" s="9"/>
      <c r="CC417" s="9"/>
      <c r="CD417" s="9"/>
      <c r="CE417" s="9"/>
      <c r="CF417" s="9"/>
      <c r="CG417" s="9"/>
      <c r="CH417" s="9"/>
      <c r="CI417" s="9"/>
      <c r="CJ417" s="9"/>
      <c r="CK417" s="9"/>
      <c r="CL417" s="9"/>
      <c r="CM417" s="9"/>
      <c r="CN417" s="9"/>
      <c r="CO417" s="9"/>
      <c r="CP417" s="9"/>
      <c r="CQ417" s="9"/>
      <c r="CR417" s="9"/>
      <c r="CS417" s="9"/>
      <c r="CT417" s="9"/>
      <c r="CU417" s="9"/>
      <c r="CV417" s="9"/>
      <c r="CW417" s="9"/>
      <c r="CX417" s="9"/>
      <c r="CY417" s="9"/>
      <c r="CZ417" s="9"/>
      <c r="DA417" s="9"/>
      <c r="DB417" s="9"/>
      <c r="DC417" s="9"/>
      <c r="DD417" s="9"/>
      <c r="DE417" s="9"/>
      <c r="DF417" s="9"/>
      <c r="DG417" s="9"/>
      <c r="DH417" s="9"/>
      <c r="DI417" s="9"/>
      <c r="DJ417" s="9"/>
      <c r="DK417" s="9"/>
      <c r="DL417" s="9"/>
      <c r="DM417" s="9"/>
      <c r="DN417" s="9"/>
      <c r="DO417" s="9"/>
      <c r="DP417" s="9"/>
      <c r="DQ417" s="9"/>
      <c r="DR417" s="9"/>
      <c r="DS417" s="9"/>
      <c r="DT417" s="9"/>
      <c r="DU417" s="9"/>
      <c r="DV417" s="9"/>
      <c r="DW417" s="9"/>
      <c r="DX417" s="9"/>
      <c r="DY417" s="9"/>
      <c r="DZ417" s="9"/>
      <c r="EA417" s="9"/>
      <c r="EB417" s="9"/>
      <c r="EC417" s="9"/>
      <c r="ED417" s="9"/>
      <c r="EE417" s="9"/>
      <c r="EF417" s="9"/>
      <c r="EG417" s="9"/>
      <c r="EH417" s="9"/>
      <c r="EI417" s="9"/>
      <c r="EJ417" s="9"/>
      <c r="EK417" s="9"/>
      <c r="EL417" s="9"/>
      <c r="EM417" s="9"/>
      <c r="EN417" s="9"/>
      <c r="EO417" s="9"/>
      <c r="EP417" s="9"/>
      <c r="EQ417" s="9"/>
      <c r="ER417" s="9"/>
      <c r="ES417" s="9"/>
      <c r="ET417" s="9"/>
      <c r="EU417" s="9"/>
      <c r="EV417" s="9"/>
      <c r="EW417" s="9"/>
      <c r="EX417" s="9"/>
    </row>
    <row r="418" spans="1:154" x14ac:dyDescent="0.35">
      <c r="A418" s="48"/>
      <c r="B418" s="49"/>
      <c r="C418" s="49"/>
      <c r="D418" s="49">
        <v>57</v>
      </c>
      <c r="E418" s="49"/>
      <c r="F418" s="49"/>
      <c r="G418" s="64" t="s">
        <v>78</v>
      </c>
      <c r="H418" s="104">
        <f>H419+H447</f>
        <v>499100</v>
      </c>
      <c r="I418" s="104">
        <f>I419+I447</f>
        <v>499100</v>
      </c>
      <c r="J418" s="104">
        <f t="shared" si="136"/>
        <v>0</v>
      </c>
      <c r="K418" s="152">
        <f t="shared" si="132"/>
        <v>100</v>
      </c>
      <c r="L418" s="104">
        <f>L419+L447</f>
        <v>499100</v>
      </c>
      <c r="M418" s="86">
        <v>240085</v>
      </c>
      <c r="N418" s="86">
        <f>N419+N447</f>
        <v>242430</v>
      </c>
      <c r="O418" s="106">
        <f>O419+O447</f>
        <v>482515</v>
      </c>
      <c r="P418" s="106">
        <f t="shared" si="122"/>
        <v>16585</v>
      </c>
      <c r="Q418" s="107">
        <f t="shared" si="124"/>
        <v>96.68</v>
      </c>
      <c r="R418" s="40"/>
      <c r="S418" s="40"/>
      <c r="T418" s="40"/>
      <c r="U418" s="40"/>
      <c r="V418" s="40"/>
      <c r="W418" s="40"/>
      <c r="X418" s="40"/>
      <c r="Y418" s="40"/>
      <c r="Z418" s="40"/>
      <c r="AA418" s="40"/>
      <c r="AB418" s="40"/>
      <c r="AC418" s="40"/>
      <c r="AD418" s="40"/>
      <c r="AE418" s="40"/>
      <c r="AF418" s="40"/>
      <c r="AG418" s="40"/>
      <c r="AH418" s="40"/>
      <c r="AI418" s="40"/>
      <c r="AJ418" s="40"/>
      <c r="AK418" s="40"/>
      <c r="AL418" s="40"/>
      <c r="AM418" s="40"/>
      <c r="AN418" s="40"/>
      <c r="AO418" s="40"/>
      <c r="AP418" s="40"/>
      <c r="AQ418" s="40"/>
      <c r="AR418" s="40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  <c r="BJ418" s="9"/>
      <c r="BK418" s="9"/>
      <c r="BL418" s="9"/>
      <c r="BM418" s="9"/>
      <c r="BN418" s="9"/>
      <c r="BO418" s="9"/>
      <c r="BP418" s="9"/>
      <c r="BQ418" s="9"/>
      <c r="BR418" s="9"/>
      <c r="BS418" s="9"/>
      <c r="BT418" s="9"/>
      <c r="BU418" s="9"/>
      <c r="BV418" s="9"/>
      <c r="BW418" s="9"/>
      <c r="BX418" s="9"/>
      <c r="BY418" s="9"/>
      <c r="BZ418" s="9"/>
      <c r="CA418" s="9"/>
      <c r="CB418" s="9"/>
      <c r="CC418" s="9"/>
      <c r="CD418" s="9"/>
      <c r="CE418" s="9"/>
      <c r="CF418" s="9"/>
      <c r="CG418" s="9"/>
      <c r="CH418" s="9"/>
      <c r="CI418" s="9"/>
      <c r="CJ418" s="9"/>
      <c r="CK418" s="9"/>
      <c r="CL418" s="9"/>
      <c r="CM418" s="9"/>
      <c r="CN418" s="9"/>
      <c r="CO418" s="9"/>
      <c r="CP418" s="9"/>
      <c r="CQ418" s="9"/>
      <c r="CR418" s="9"/>
      <c r="CS418" s="9"/>
      <c r="CT418" s="9"/>
      <c r="CU418" s="9"/>
      <c r="CV418" s="9"/>
      <c r="CW418" s="9"/>
      <c r="CX418" s="9"/>
      <c r="CY418" s="9"/>
      <c r="CZ418" s="9"/>
      <c r="DA418" s="9"/>
      <c r="DB418" s="9"/>
      <c r="DC418" s="9"/>
      <c r="DD418" s="9"/>
      <c r="DE418" s="9"/>
      <c r="DF418" s="9"/>
      <c r="DG418" s="9"/>
      <c r="DH418" s="9"/>
      <c r="DI418" s="9"/>
      <c r="DJ418" s="9"/>
      <c r="DK418" s="9"/>
      <c r="DL418" s="9"/>
      <c r="DM418" s="9"/>
      <c r="DN418" s="9"/>
      <c r="DO418" s="9"/>
      <c r="DP418" s="9"/>
      <c r="DQ418" s="9"/>
      <c r="DR418" s="9"/>
      <c r="DS418" s="9"/>
      <c r="DT418" s="9"/>
      <c r="DU418" s="9"/>
      <c r="DV418" s="9"/>
      <c r="DW418" s="9"/>
      <c r="DX418" s="9"/>
      <c r="DY418" s="9"/>
      <c r="DZ418" s="9"/>
      <c r="EA418" s="9"/>
      <c r="EB418" s="9"/>
      <c r="EC418" s="9"/>
      <c r="ED418" s="9"/>
      <c r="EE418" s="9"/>
      <c r="EF418" s="9"/>
      <c r="EG418" s="9"/>
      <c r="EH418" s="9"/>
      <c r="EI418" s="9"/>
      <c r="EJ418" s="9"/>
      <c r="EK418" s="9"/>
      <c r="EL418" s="9"/>
      <c r="EM418" s="9"/>
      <c r="EN418" s="9"/>
      <c r="EO418" s="9"/>
      <c r="EP418" s="9"/>
      <c r="EQ418" s="9"/>
      <c r="ER418" s="9"/>
      <c r="ES418" s="9"/>
      <c r="ET418" s="9"/>
      <c r="EU418" s="9"/>
      <c r="EV418" s="9"/>
      <c r="EW418" s="9"/>
      <c r="EX418" s="9"/>
    </row>
    <row r="419" spans="1:154" x14ac:dyDescent="0.35">
      <c r="A419" s="48"/>
      <c r="B419" s="49"/>
      <c r="C419" s="49"/>
      <c r="D419" s="49"/>
      <c r="E419" s="49" t="s">
        <v>30</v>
      </c>
      <c r="F419" s="49"/>
      <c r="G419" s="64" t="s">
        <v>207</v>
      </c>
      <c r="H419" s="104">
        <f>+H420+H446</f>
        <v>499100</v>
      </c>
      <c r="I419" s="104">
        <f>+I420+I446</f>
        <v>499100</v>
      </c>
      <c r="J419" s="108">
        <f t="shared" si="136"/>
        <v>0</v>
      </c>
      <c r="K419" s="152">
        <f t="shared" si="132"/>
        <v>100</v>
      </c>
      <c r="L419" s="104">
        <f>+L420+L446</f>
        <v>499100</v>
      </c>
      <c r="M419" s="86">
        <v>240085</v>
      </c>
      <c r="N419" s="104">
        <f>+N420+N446</f>
        <v>242430</v>
      </c>
      <c r="O419" s="104">
        <f>+O420+O446</f>
        <v>482515</v>
      </c>
      <c r="P419" s="106">
        <f t="shared" si="122"/>
        <v>16585</v>
      </c>
      <c r="Q419" s="107">
        <f t="shared" si="124"/>
        <v>96.68</v>
      </c>
      <c r="R419" s="40"/>
      <c r="S419" s="40"/>
      <c r="T419" s="40"/>
      <c r="U419" s="40"/>
      <c r="V419" s="40"/>
      <c r="W419" s="40"/>
      <c r="X419" s="40"/>
      <c r="Y419" s="40"/>
      <c r="Z419" s="40"/>
      <c r="AA419" s="40"/>
      <c r="AB419" s="40"/>
      <c r="AC419" s="40"/>
      <c r="AD419" s="40"/>
      <c r="AE419" s="40"/>
      <c r="AF419" s="40"/>
      <c r="AG419" s="40"/>
      <c r="AH419" s="40"/>
      <c r="AI419" s="40"/>
      <c r="AJ419" s="40"/>
      <c r="AK419" s="40"/>
      <c r="AL419" s="40"/>
      <c r="AM419" s="40"/>
      <c r="AN419" s="40"/>
      <c r="AO419" s="40"/>
      <c r="AP419" s="40"/>
      <c r="AQ419" s="40"/>
      <c r="AR419" s="40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  <c r="BJ419" s="9"/>
      <c r="BK419" s="9"/>
      <c r="BL419" s="9"/>
      <c r="BM419" s="9"/>
      <c r="BN419" s="9"/>
      <c r="BO419" s="9"/>
      <c r="BP419" s="9"/>
      <c r="BQ419" s="9"/>
      <c r="BR419" s="9"/>
      <c r="BS419" s="9"/>
      <c r="BT419" s="9"/>
      <c r="BU419" s="9"/>
      <c r="BV419" s="9"/>
      <c r="BW419" s="9"/>
      <c r="BX419" s="9"/>
      <c r="BY419" s="9"/>
      <c r="BZ419" s="9"/>
      <c r="CA419" s="9"/>
      <c r="CB419" s="9"/>
      <c r="CC419" s="9"/>
      <c r="CD419" s="9"/>
      <c r="CE419" s="9"/>
      <c r="CF419" s="9"/>
      <c r="CG419" s="9"/>
      <c r="CH419" s="9"/>
      <c r="CI419" s="9"/>
      <c r="CJ419" s="9"/>
      <c r="CK419" s="9"/>
      <c r="CL419" s="9"/>
      <c r="CM419" s="9"/>
      <c r="CN419" s="9"/>
      <c r="CO419" s="9"/>
      <c r="CP419" s="9"/>
      <c r="CQ419" s="9"/>
      <c r="CR419" s="9"/>
      <c r="CS419" s="9"/>
      <c r="CT419" s="9"/>
      <c r="CU419" s="9"/>
      <c r="CV419" s="9"/>
      <c r="CW419" s="9"/>
      <c r="CX419" s="9"/>
      <c r="CY419" s="9"/>
      <c r="CZ419" s="9"/>
      <c r="DA419" s="9"/>
      <c r="DB419" s="9"/>
      <c r="DC419" s="9"/>
      <c r="DD419" s="9"/>
      <c r="DE419" s="9"/>
      <c r="DF419" s="9"/>
      <c r="DG419" s="9"/>
      <c r="DH419" s="9"/>
      <c r="DI419" s="9"/>
      <c r="DJ419" s="9"/>
      <c r="DK419" s="9"/>
      <c r="DL419" s="9"/>
      <c r="DM419" s="9"/>
      <c r="DN419" s="9"/>
      <c r="DO419" s="9"/>
      <c r="DP419" s="9"/>
      <c r="DQ419" s="9"/>
      <c r="DR419" s="9"/>
      <c r="DS419" s="9"/>
      <c r="DT419" s="9"/>
      <c r="DU419" s="9"/>
      <c r="DV419" s="9"/>
      <c r="DW419" s="9"/>
      <c r="DX419" s="9"/>
      <c r="DY419" s="9"/>
      <c r="DZ419" s="9"/>
      <c r="EA419" s="9"/>
      <c r="EB419" s="9"/>
      <c r="EC419" s="9"/>
      <c r="ED419" s="9"/>
      <c r="EE419" s="9"/>
      <c r="EF419" s="9"/>
      <c r="EG419" s="9"/>
      <c r="EH419" s="9"/>
      <c r="EI419" s="9"/>
      <c r="EJ419" s="9"/>
      <c r="EK419" s="9"/>
      <c r="EL419" s="9"/>
      <c r="EM419" s="9"/>
      <c r="EN419" s="9"/>
      <c r="EO419" s="9"/>
      <c r="EP419" s="9"/>
      <c r="EQ419" s="9"/>
      <c r="ER419" s="9"/>
      <c r="ES419" s="9"/>
      <c r="ET419" s="9"/>
      <c r="EU419" s="9"/>
      <c r="EV419" s="9"/>
      <c r="EW419" s="9"/>
      <c r="EX419" s="9"/>
    </row>
    <row r="420" spans="1:154" x14ac:dyDescent="0.35">
      <c r="A420" s="48"/>
      <c r="B420" s="49"/>
      <c r="C420" s="49"/>
      <c r="D420" s="49"/>
      <c r="E420" s="49"/>
      <c r="F420" s="49" t="s">
        <v>32</v>
      </c>
      <c r="G420" s="64" t="s">
        <v>101</v>
      </c>
      <c r="H420" s="104">
        <v>499100</v>
      </c>
      <c r="I420" s="104">
        <v>499100</v>
      </c>
      <c r="J420" s="108">
        <f t="shared" si="136"/>
        <v>0</v>
      </c>
      <c r="K420" s="152">
        <f t="shared" si="132"/>
        <v>100</v>
      </c>
      <c r="L420" s="104">
        <v>499100</v>
      </c>
      <c r="M420" s="163">
        <v>240085</v>
      </c>
      <c r="N420" s="104">
        <f>+N421+N431+N433+N439+N440+N441+N442+N443+N444+N445+N436</f>
        <v>242430</v>
      </c>
      <c r="O420" s="104">
        <f>+O421+O431+O433+O439+O440+O441+O442+O443+O444+O445+O436</f>
        <v>482515</v>
      </c>
      <c r="P420" s="163">
        <f t="shared" si="122"/>
        <v>16585</v>
      </c>
      <c r="Q420" s="107">
        <f t="shared" si="124"/>
        <v>96.68</v>
      </c>
      <c r="R420" s="40"/>
      <c r="S420" s="40"/>
      <c r="T420" s="40"/>
      <c r="U420" s="40"/>
      <c r="V420" s="40"/>
      <c r="W420" s="40"/>
      <c r="X420" s="40"/>
      <c r="Y420" s="40"/>
      <c r="Z420" s="40"/>
      <c r="AA420" s="40"/>
      <c r="AB420" s="40"/>
      <c r="AC420" s="40"/>
      <c r="AD420" s="40"/>
      <c r="AE420" s="40"/>
      <c r="AF420" s="40"/>
      <c r="AG420" s="40"/>
      <c r="AH420" s="40"/>
      <c r="AI420" s="40"/>
      <c r="AJ420" s="40"/>
      <c r="AK420" s="40"/>
      <c r="AL420" s="40"/>
      <c r="AM420" s="40"/>
      <c r="AN420" s="40"/>
      <c r="AO420" s="40"/>
      <c r="AP420" s="40"/>
      <c r="AQ420" s="40"/>
      <c r="AR420" s="40"/>
      <c r="AS420" s="9"/>
      <c r="AT420" s="9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  <c r="BJ420" s="9"/>
      <c r="BK420" s="9"/>
      <c r="BL420" s="9"/>
      <c r="BM420" s="9"/>
      <c r="BN420" s="9"/>
      <c r="BO420" s="9"/>
      <c r="BP420" s="9"/>
      <c r="BQ420" s="9"/>
      <c r="BR420" s="9"/>
      <c r="BS420" s="9"/>
      <c r="BT420" s="9"/>
      <c r="BU420" s="9"/>
      <c r="BV420" s="9"/>
      <c r="BW420" s="9"/>
      <c r="BX420" s="9"/>
      <c r="BY420" s="9"/>
      <c r="BZ420" s="9"/>
      <c r="CA420" s="9"/>
      <c r="CB420" s="9"/>
      <c r="CC420" s="9"/>
      <c r="CD420" s="9"/>
      <c r="CE420" s="9"/>
      <c r="CF420" s="9"/>
      <c r="CG420" s="9"/>
      <c r="CH420" s="9"/>
      <c r="CI420" s="9"/>
      <c r="CJ420" s="9"/>
      <c r="CK420" s="9"/>
      <c r="CL420" s="9"/>
      <c r="CM420" s="9"/>
      <c r="CN420" s="9"/>
      <c r="CO420" s="9"/>
      <c r="CP420" s="9"/>
      <c r="CQ420" s="9"/>
      <c r="CR420" s="9"/>
      <c r="CS420" s="9"/>
      <c r="CT420" s="9"/>
      <c r="CU420" s="9"/>
      <c r="CV420" s="9"/>
      <c r="CW420" s="9"/>
      <c r="CX420" s="9"/>
      <c r="CY420" s="9"/>
      <c r="CZ420" s="9"/>
      <c r="DA420" s="9"/>
      <c r="DB420" s="9"/>
      <c r="DC420" s="9"/>
      <c r="DD420" s="9"/>
      <c r="DE420" s="9"/>
      <c r="DF420" s="9"/>
      <c r="DG420" s="9"/>
      <c r="DH420" s="9"/>
      <c r="DI420" s="9"/>
      <c r="DJ420" s="9"/>
      <c r="DK420" s="9"/>
      <c r="DL420" s="9"/>
      <c r="DM420" s="9"/>
      <c r="DN420" s="9"/>
      <c r="DO420" s="9"/>
      <c r="DP420" s="9"/>
      <c r="DQ420" s="9"/>
      <c r="DR420" s="9"/>
      <c r="DS420" s="9"/>
      <c r="DT420" s="9"/>
      <c r="DU420" s="9"/>
      <c r="DV420" s="9"/>
      <c r="DW420" s="9"/>
      <c r="DX420" s="9"/>
      <c r="DY420" s="9"/>
      <c r="DZ420" s="9"/>
      <c r="EA420" s="9"/>
      <c r="EB420" s="9"/>
      <c r="EC420" s="9"/>
      <c r="ED420" s="9"/>
      <c r="EE420" s="9"/>
      <c r="EF420" s="9"/>
      <c r="EG420" s="9"/>
      <c r="EH420" s="9"/>
      <c r="EI420" s="9"/>
      <c r="EJ420" s="9"/>
      <c r="EK420" s="9"/>
      <c r="EL420" s="9"/>
      <c r="EM420" s="9"/>
      <c r="EN420" s="9"/>
      <c r="EO420" s="9"/>
      <c r="EP420" s="9"/>
      <c r="EQ420" s="9"/>
      <c r="ER420" s="9"/>
      <c r="ES420" s="9"/>
      <c r="ET420" s="9"/>
      <c r="EU420" s="9"/>
      <c r="EV420" s="9"/>
      <c r="EW420" s="9"/>
      <c r="EX420" s="9"/>
    </row>
    <row r="421" spans="1:154" ht="45" x14ac:dyDescent="0.35">
      <c r="A421" s="48"/>
      <c r="B421" s="49"/>
      <c r="C421" s="49"/>
      <c r="D421" s="49"/>
      <c r="E421" s="49"/>
      <c r="F421" s="49"/>
      <c r="G421" s="64" t="s">
        <v>208</v>
      </c>
      <c r="H421" s="104">
        <f>+H422+H423</f>
        <v>0</v>
      </c>
      <c r="I421" s="104">
        <f>+I422+I423</f>
        <v>0</v>
      </c>
      <c r="J421" s="108">
        <f t="shared" si="136"/>
        <v>0</v>
      </c>
      <c r="K421" s="152"/>
      <c r="L421" s="104">
        <f>+L422+L423</f>
        <v>0</v>
      </c>
      <c r="M421" s="86">
        <v>40800</v>
      </c>
      <c r="N421" s="104">
        <f>+N422+N423</f>
        <v>39349</v>
      </c>
      <c r="O421" s="104">
        <f>+O422+O423</f>
        <v>80149</v>
      </c>
      <c r="P421" s="106">
        <f t="shared" si="122"/>
        <v>-80149</v>
      </c>
      <c r="Q421" s="107"/>
      <c r="R421" s="40"/>
      <c r="S421" s="40"/>
      <c r="T421" s="40"/>
      <c r="U421" s="40"/>
      <c r="V421" s="40"/>
      <c r="W421" s="40"/>
      <c r="X421" s="40"/>
      <c r="Y421" s="40"/>
      <c r="Z421" s="40"/>
      <c r="AA421" s="40"/>
      <c r="AB421" s="40"/>
      <c r="AC421" s="40"/>
      <c r="AD421" s="40"/>
      <c r="AE421" s="40"/>
      <c r="AF421" s="40"/>
      <c r="AG421" s="40"/>
      <c r="AH421" s="40"/>
      <c r="AI421" s="40"/>
      <c r="AJ421" s="40"/>
      <c r="AK421" s="40"/>
      <c r="AL421" s="40"/>
      <c r="AM421" s="40"/>
      <c r="AN421" s="40"/>
      <c r="AO421" s="40"/>
      <c r="AP421" s="40"/>
      <c r="AQ421" s="40"/>
      <c r="AR421" s="40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  <c r="BJ421" s="9"/>
      <c r="BK421" s="9"/>
      <c r="BL421" s="9"/>
      <c r="BM421" s="9"/>
      <c r="BN421" s="9"/>
      <c r="BO421" s="9"/>
      <c r="BP421" s="9"/>
      <c r="BQ421" s="9"/>
      <c r="BR421" s="9"/>
      <c r="BS421" s="9"/>
      <c r="BT421" s="9"/>
      <c r="BU421" s="9"/>
      <c r="BV421" s="9"/>
      <c r="BW421" s="9"/>
      <c r="BX421" s="9"/>
      <c r="BY421" s="9"/>
      <c r="BZ421" s="9"/>
      <c r="CA421" s="9"/>
      <c r="CB421" s="9"/>
      <c r="CC421" s="9"/>
      <c r="CD421" s="9"/>
      <c r="CE421" s="9"/>
      <c r="CF421" s="9"/>
      <c r="CG421" s="9"/>
      <c r="CH421" s="9"/>
      <c r="CI421" s="9"/>
      <c r="CJ421" s="9"/>
      <c r="CK421" s="9"/>
      <c r="CL421" s="9"/>
      <c r="CM421" s="9"/>
      <c r="CN421" s="9"/>
      <c r="CO421" s="9"/>
      <c r="CP421" s="9"/>
      <c r="CQ421" s="9"/>
      <c r="CR421" s="9"/>
      <c r="CS421" s="9"/>
      <c r="CT421" s="9"/>
      <c r="CU421" s="9"/>
      <c r="CV421" s="9"/>
      <c r="CW421" s="9"/>
      <c r="CX421" s="9"/>
      <c r="CY421" s="9"/>
      <c r="CZ421" s="9"/>
      <c r="DA421" s="9"/>
      <c r="DB421" s="9"/>
      <c r="DC421" s="9"/>
      <c r="DD421" s="9"/>
      <c r="DE421" s="9"/>
      <c r="DF421" s="9"/>
      <c r="DG421" s="9"/>
      <c r="DH421" s="9"/>
      <c r="DI421" s="9"/>
      <c r="DJ421" s="9"/>
      <c r="DK421" s="9"/>
      <c r="DL421" s="9"/>
      <c r="DM421" s="9"/>
      <c r="DN421" s="9"/>
      <c r="DO421" s="9"/>
      <c r="DP421" s="9"/>
      <c r="DQ421" s="9"/>
      <c r="DR421" s="9"/>
      <c r="DS421" s="9"/>
      <c r="DT421" s="9"/>
      <c r="DU421" s="9"/>
      <c r="DV421" s="9"/>
      <c r="DW421" s="9"/>
      <c r="DX421" s="9"/>
      <c r="DY421" s="9"/>
      <c r="DZ421" s="9"/>
      <c r="EA421" s="9"/>
      <c r="EB421" s="9"/>
      <c r="EC421" s="9"/>
      <c r="ED421" s="9"/>
      <c r="EE421" s="9"/>
      <c r="EF421" s="9"/>
      <c r="EG421" s="9"/>
      <c r="EH421" s="9"/>
      <c r="EI421" s="9"/>
      <c r="EJ421" s="9"/>
      <c r="EK421" s="9"/>
      <c r="EL421" s="9"/>
      <c r="EM421" s="9"/>
      <c r="EN421" s="9"/>
      <c r="EO421" s="9"/>
      <c r="EP421" s="9"/>
      <c r="EQ421" s="9"/>
      <c r="ER421" s="9"/>
      <c r="ES421" s="9"/>
      <c r="ET421" s="9"/>
      <c r="EU421" s="9"/>
      <c r="EV421" s="9"/>
      <c r="EW421" s="9"/>
      <c r="EX421" s="9"/>
    </row>
    <row r="422" spans="1:154" x14ac:dyDescent="0.35">
      <c r="A422" s="63"/>
      <c r="B422" s="59"/>
      <c r="C422" s="59"/>
      <c r="D422" s="59"/>
      <c r="E422" s="59"/>
      <c r="F422" s="59"/>
      <c r="G422" s="66" t="s">
        <v>209</v>
      </c>
      <c r="H422" s="108"/>
      <c r="I422" s="108"/>
      <c r="J422" s="108">
        <f t="shared" si="136"/>
        <v>0</v>
      </c>
      <c r="K422" s="152"/>
      <c r="L422" s="108"/>
      <c r="M422" s="109">
        <v>34550</v>
      </c>
      <c r="N422" s="108">
        <v>39349</v>
      </c>
      <c r="O422" s="110">
        <f t="shared" ref="O422:O430" si="150">M422+N422</f>
        <v>73899</v>
      </c>
      <c r="P422" s="110">
        <f t="shared" si="122"/>
        <v>-73899</v>
      </c>
      <c r="Q422" s="107"/>
      <c r="R422" s="40"/>
      <c r="S422" s="40"/>
      <c r="T422" s="40"/>
      <c r="U422" s="40"/>
      <c r="V422" s="40"/>
      <c r="W422" s="40"/>
      <c r="X422" s="40"/>
      <c r="Y422" s="40"/>
      <c r="Z422" s="40"/>
      <c r="AA422" s="40"/>
      <c r="AB422" s="40"/>
      <c r="AC422" s="40"/>
      <c r="AD422" s="40"/>
      <c r="AE422" s="40"/>
      <c r="AF422" s="40"/>
      <c r="AG422" s="40"/>
      <c r="AH422" s="40"/>
      <c r="AI422" s="40"/>
      <c r="AJ422" s="40"/>
      <c r="AK422" s="40"/>
      <c r="AL422" s="40"/>
      <c r="AM422" s="40"/>
      <c r="AN422" s="40"/>
      <c r="AO422" s="40"/>
      <c r="AP422" s="40"/>
      <c r="AQ422" s="40"/>
      <c r="AR422" s="40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  <c r="BJ422" s="9"/>
      <c r="BK422" s="9"/>
      <c r="BL422" s="9"/>
      <c r="BM422" s="9"/>
      <c r="BN422" s="9"/>
      <c r="BO422" s="9"/>
      <c r="BP422" s="9"/>
      <c r="BQ422" s="9"/>
      <c r="BR422" s="9"/>
      <c r="BS422" s="9"/>
      <c r="BT422" s="9"/>
      <c r="BU422" s="9"/>
      <c r="BV422" s="9"/>
      <c r="BW422" s="9"/>
      <c r="BX422" s="9"/>
      <c r="BY422" s="9"/>
      <c r="BZ422" s="9"/>
      <c r="CA422" s="9"/>
      <c r="CB422" s="9"/>
      <c r="CC422" s="9"/>
      <c r="CD422" s="9"/>
      <c r="CE422" s="9"/>
      <c r="CF422" s="9"/>
      <c r="CG422" s="9"/>
      <c r="CH422" s="9"/>
      <c r="CI422" s="9"/>
      <c r="CJ422" s="9"/>
      <c r="CK422" s="9"/>
      <c r="CL422" s="9"/>
      <c r="CM422" s="9"/>
      <c r="CN422" s="9"/>
      <c r="CO422" s="9"/>
      <c r="CP422" s="9"/>
      <c r="CQ422" s="9"/>
      <c r="CR422" s="9"/>
      <c r="CS422" s="9"/>
      <c r="CT422" s="9"/>
      <c r="CU422" s="9"/>
      <c r="CV422" s="9"/>
      <c r="CW422" s="9"/>
      <c r="CX422" s="9"/>
      <c r="CY422" s="9"/>
      <c r="CZ422" s="9"/>
      <c r="DA422" s="9"/>
      <c r="DB422" s="9"/>
      <c r="DC422" s="9"/>
      <c r="DD422" s="9"/>
      <c r="DE422" s="9"/>
      <c r="DF422" s="9"/>
      <c r="DG422" s="9"/>
      <c r="DH422" s="9"/>
      <c r="DI422" s="9"/>
      <c r="DJ422" s="9"/>
      <c r="DK422" s="9"/>
      <c r="DL422" s="9"/>
      <c r="DM422" s="9"/>
      <c r="DN422" s="9"/>
      <c r="DO422" s="9"/>
      <c r="DP422" s="9"/>
      <c r="DQ422" s="9"/>
      <c r="DR422" s="9"/>
      <c r="DS422" s="9"/>
      <c r="DT422" s="9"/>
      <c r="DU422" s="9"/>
      <c r="DV422" s="9"/>
      <c r="DW422" s="9"/>
      <c r="DX422" s="9"/>
      <c r="DY422" s="9"/>
      <c r="DZ422" s="9"/>
      <c r="EA422" s="9"/>
      <c r="EB422" s="9"/>
      <c r="EC422" s="9"/>
      <c r="ED422" s="9"/>
      <c r="EE422" s="9"/>
      <c r="EF422" s="9"/>
      <c r="EG422" s="9"/>
      <c r="EH422" s="9"/>
      <c r="EI422" s="9"/>
      <c r="EJ422" s="9"/>
      <c r="EK422" s="9"/>
      <c r="EL422" s="9"/>
      <c r="EM422" s="9"/>
      <c r="EN422" s="9"/>
      <c r="EO422" s="9"/>
      <c r="EP422" s="9"/>
      <c r="EQ422" s="9"/>
      <c r="ER422" s="9"/>
      <c r="ES422" s="9"/>
      <c r="ET422" s="9"/>
      <c r="EU422" s="9"/>
      <c r="EV422" s="9"/>
      <c r="EW422" s="9"/>
      <c r="EX422" s="9"/>
    </row>
    <row r="423" spans="1:154" x14ac:dyDescent="0.35">
      <c r="A423" s="63"/>
      <c r="B423" s="59"/>
      <c r="C423" s="59"/>
      <c r="D423" s="59"/>
      <c r="E423" s="59"/>
      <c r="F423" s="59"/>
      <c r="G423" s="66" t="s">
        <v>210</v>
      </c>
      <c r="H423" s="108"/>
      <c r="I423" s="108"/>
      <c r="J423" s="108">
        <f t="shared" si="136"/>
        <v>0</v>
      </c>
      <c r="K423" s="152"/>
      <c r="L423" s="108"/>
      <c r="M423" s="141">
        <v>6250</v>
      </c>
      <c r="N423" s="141">
        <f>N424+N425+N426+N427</f>
        <v>0</v>
      </c>
      <c r="O423" s="141">
        <f>M423+N423</f>
        <v>6250</v>
      </c>
      <c r="P423" s="141">
        <f t="shared" si="122"/>
        <v>-6250</v>
      </c>
      <c r="Q423" s="107"/>
      <c r="R423" s="40"/>
      <c r="S423" s="40"/>
      <c r="T423" s="40"/>
      <c r="U423" s="40"/>
      <c r="V423" s="40"/>
      <c r="W423" s="40"/>
      <c r="X423" s="40"/>
      <c r="Y423" s="40"/>
      <c r="Z423" s="40"/>
      <c r="AA423" s="40"/>
      <c r="AB423" s="40"/>
      <c r="AC423" s="40"/>
      <c r="AD423" s="40"/>
      <c r="AE423" s="40"/>
      <c r="AF423" s="40"/>
      <c r="AG423" s="40"/>
      <c r="AH423" s="40"/>
      <c r="AI423" s="40"/>
      <c r="AJ423" s="40"/>
      <c r="AK423" s="40"/>
      <c r="AL423" s="40"/>
      <c r="AM423" s="40"/>
      <c r="AN423" s="40"/>
      <c r="AO423" s="40"/>
      <c r="AP423" s="40"/>
      <c r="AQ423" s="40"/>
      <c r="AR423" s="40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  <c r="BJ423" s="9"/>
      <c r="BK423" s="9"/>
      <c r="BL423" s="9"/>
      <c r="BM423" s="9"/>
      <c r="BN423" s="9"/>
      <c r="BO423" s="9"/>
      <c r="BP423" s="9"/>
      <c r="BQ423" s="9"/>
      <c r="BR423" s="9"/>
      <c r="BS423" s="9"/>
      <c r="BT423" s="9"/>
      <c r="BU423" s="9"/>
      <c r="BV423" s="9"/>
      <c r="BW423" s="9"/>
      <c r="BX423" s="9"/>
      <c r="BY423" s="9"/>
      <c r="BZ423" s="9"/>
      <c r="CA423" s="9"/>
      <c r="CB423" s="9"/>
      <c r="CC423" s="9"/>
      <c r="CD423" s="9"/>
      <c r="CE423" s="9"/>
      <c r="CF423" s="9"/>
      <c r="CG423" s="9"/>
      <c r="CH423" s="9"/>
      <c r="CI423" s="9"/>
      <c r="CJ423" s="9"/>
      <c r="CK423" s="9"/>
      <c r="CL423" s="9"/>
      <c r="CM423" s="9"/>
      <c r="CN423" s="9"/>
      <c r="CO423" s="9"/>
      <c r="CP423" s="9"/>
      <c r="CQ423" s="9"/>
      <c r="CR423" s="9"/>
      <c r="CS423" s="9"/>
      <c r="CT423" s="9"/>
      <c r="CU423" s="9"/>
      <c r="CV423" s="9"/>
      <c r="CW423" s="9"/>
      <c r="CX423" s="9"/>
      <c r="CY423" s="9"/>
      <c r="CZ423" s="9"/>
      <c r="DA423" s="9"/>
      <c r="DB423" s="9"/>
      <c r="DC423" s="9"/>
      <c r="DD423" s="9"/>
      <c r="DE423" s="9"/>
      <c r="DF423" s="9"/>
      <c r="DG423" s="9"/>
      <c r="DH423" s="9"/>
      <c r="DI423" s="9"/>
      <c r="DJ423" s="9"/>
      <c r="DK423" s="9"/>
      <c r="DL423" s="9"/>
      <c r="DM423" s="9"/>
      <c r="DN423" s="9"/>
      <c r="DO423" s="9"/>
      <c r="DP423" s="9"/>
      <c r="DQ423" s="9"/>
      <c r="DR423" s="9"/>
      <c r="DS423" s="9"/>
      <c r="DT423" s="9"/>
      <c r="DU423" s="9"/>
      <c r="DV423" s="9"/>
      <c r="DW423" s="9"/>
      <c r="DX423" s="9"/>
      <c r="DY423" s="9"/>
      <c r="DZ423" s="9"/>
      <c r="EA423" s="9"/>
      <c r="EB423" s="9"/>
      <c r="EC423" s="9"/>
      <c r="ED423" s="9"/>
      <c r="EE423" s="9"/>
      <c r="EF423" s="9"/>
      <c r="EG423" s="9"/>
      <c r="EH423" s="9"/>
      <c r="EI423" s="9"/>
      <c r="EJ423" s="9"/>
      <c r="EK423" s="9"/>
      <c r="EL423" s="9"/>
      <c r="EM423" s="9"/>
      <c r="EN423" s="9"/>
      <c r="EO423" s="9"/>
      <c r="EP423" s="9"/>
      <c r="EQ423" s="9"/>
      <c r="ER423" s="9"/>
      <c r="ES423" s="9"/>
      <c r="ET423" s="9"/>
      <c r="EU423" s="9"/>
      <c r="EV423" s="9"/>
      <c r="EW423" s="9"/>
      <c r="EX423" s="9"/>
    </row>
    <row r="424" spans="1:154" x14ac:dyDescent="0.35">
      <c r="A424" s="63"/>
      <c r="B424" s="59"/>
      <c r="C424" s="59"/>
      <c r="D424" s="59"/>
      <c r="E424" s="59"/>
      <c r="F424" s="59"/>
      <c r="G424" s="66" t="s">
        <v>211</v>
      </c>
      <c r="H424" s="108"/>
      <c r="I424" s="108"/>
      <c r="J424" s="108">
        <f t="shared" si="136"/>
        <v>0</v>
      </c>
      <c r="K424" s="152"/>
      <c r="L424" s="108"/>
      <c r="M424" s="109">
        <v>6250</v>
      </c>
      <c r="N424" s="108">
        <v>0</v>
      </c>
      <c r="O424" s="141">
        <f t="shared" si="150"/>
        <v>6250</v>
      </c>
      <c r="P424" s="110">
        <f t="shared" si="122"/>
        <v>-6250</v>
      </c>
      <c r="Q424" s="107"/>
      <c r="R424" s="40"/>
      <c r="S424" s="40"/>
      <c r="T424" s="40"/>
      <c r="U424" s="40"/>
      <c r="V424" s="40"/>
      <c r="W424" s="40"/>
      <c r="X424" s="40"/>
      <c r="Y424" s="40"/>
      <c r="Z424" s="40"/>
      <c r="AA424" s="40"/>
      <c r="AB424" s="40"/>
      <c r="AC424" s="40"/>
      <c r="AD424" s="40"/>
      <c r="AE424" s="40"/>
      <c r="AF424" s="40"/>
      <c r="AG424" s="40"/>
      <c r="AH424" s="40"/>
      <c r="AI424" s="40"/>
      <c r="AJ424" s="40"/>
      <c r="AK424" s="40"/>
      <c r="AL424" s="40"/>
      <c r="AM424" s="40"/>
      <c r="AN424" s="40"/>
      <c r="AO424" s="40"/>
      <c r="AP424" s="40"/>
      <c r="AQ424" s="40"/>
      <c r="AR424" s="40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  <c r="BJ424" s="9"/>
      <c r="BK424" s="9"/>
      <c r="BL424" s="9"/>
      <c r="BM424" s="9"/>
      <c r="BN424" s="9"/>
      <c r="BO424" s="9"/>
      <c r="BP424" s="9"/>
      <c r="BQ424" s="9"/>
      <c r="BR424" s="9"/>
      <c r="BS424" s="9"/>
      <c r="BT424" s="9"/>
      <c r="BU424" s="9"/>
      <c r="BV424" s="9"/>
      <c r="BW424" s="9"/>
      <c r="BX424" s="9"/>
      <c r="BY424" s="9"/>
      <c r="BZ424" s="9"/>
      <c r="CA424" s="9"/>
      <c r="CB424" s="9"/>
      <c r="CC424" s="9"/>
      <c r="CD424" s="9"/>
      <c r="CE424" s="9"/>
      <c r="CF424" s="9"/>
      <c r="CG424" s="9"/>
      <c r="CH424" s="9"/>
      <c r="CI424" s="9"/>
      <c r="CJ424" s="9"/>
      <c r="CK424" s="9"/>
      <c r="CL424" s="9"/>
      <c r="CM424" s="9"/>
      <c r="CN424" s="9"/>
      <c r="CO424" s="9"/>
      <c r="CP424" s="9"/>
      <c r="CQ424" s="9"/>
      <c r="CR424" s="9"/>
      <c r="CS424" s="9"/>
      <c r="CT424" s="9"/>
      <c r="CU424" s="9"/>
      <c r="CV424" s="9"/>
      <c r="CW424" s="9"/>
      <c r="CX424" s="9"/>
      <c r="CY424" s="9"/>
      <c r="CZ424" s="9"/>
      <c r="DA424" s="9"/>
      <c r="DB424" s="9"/>
      <c r="DC424" s="9"/>
      <c r="DD424" s="9"/>
      <c r="DE424" s="9"/>
      <c r="DF424" s="9"/>
      <c r="DG424" s="9"/>
      <c r="DH424" s="9"/>
      <c r="DI424" s="9"/>
      <c r="DJ424" s="9"/>
      <c r="DK424" s="9"/>
      <c r="DL424" s="9"/>
      <c r="DM424" s="9"/>
      <c r="DN424" s="9"/>
      <c r="DO424" s="9"/>
      <c r="DP424" s="9"/>
      <c r="DQ424" s="9"/>
      <c r="DR424" s="9"/>
      <c r="DS424" s="9"/>
      <c r="DT424" s="9"/>
      <c r="DU424" s="9"/>
      <c r="DV424" s="9"/>
      <c r="DW424" s="9"/>
      <c r="DX424" s="9"/>
      <c r="DY424" s="9"/>
      <c r="DZ424" s="9"/>
      <c r="EA424" s="9"/>
      <c r="EB424" s="9"/>
      <c r="EC424" s="9"/>
      <c r="ED424" s="9"/>
      <c r="EE424" s="9"/>
      <c r="EF424" s="9"/>
      <c r="EG424" s="9"/>
      <c r="EH424" s="9"/>
      <c r="EI424" s="9"/>
      <c r="EJ424" s="9"/>
      <c r="EK424" s="9"/>
      <c r="EL424" s="9"/>
      <c r="EM424" s="9"/>
      <c r="EN424" s="9"/>
      <c r="EO424" s="9"/>
      <c r="EP424" s="9"/>
      <c r="EQ424" s="9"/>
      <c r="ER424" s="9"/>
      <c r="ES424" s="9"/>
      <c r="ET424" s="9"/>
      <c r="EU424" s="9"/>
      <c r="EV424" s="9"/>
      <c r="EW424" s="9"/>
      <c r="EX424" s="9"/>
    </row>
    <row r="425" spans="1:154" x14ac:dyDescent="0.35">
      <c r="A425" s="63"/>
      <c r="B425" s="59"/>
      <c r="C425" s="59"/>
      <c r="D425" s="59"/>
      <c r="E425" s="59"/>
      <c r="F425" s="59"/>
      <c r="G425" s="66" t="s">
        <v>212</v>
      </c>
      <c r="H425" s="108"/>
      <c r="I425" s="108"/>
      <c r="J425" s="108">
        <f t="shared" si="136"/>
        <v>0</v>
      </c>
      <c r="K425" s="152"/>
      <c r="L425" s="108"/>
      <c r="M425" s="109">
        <v>0</v>
      </c>
      <c r="N425" s="108">
        <v>0</v>
      </c>
      <c r="O425" s="141">
        <f t="shared" si="150"/>
        <v>0</v>
      </c>
      <c r="P425" s="110">
        <f t="shared" si="122"/>
        <v>0</v>
      </c>
      <c r="Q425" s="107"/>
      <c r="R425" s="40"/>
      <c r="S425" s="40"/>
      <c r="T425" s="40"/>
      <c r="U425" s="40"/>
      <c r="V425" s="40"/>
      <c r="W425" s="40"/>
      <c r="X425" s="40"/>
      <c r="Y425" s="40"/>
      <c r="Z425" s="40"/>
      <c r="AA425" s="40"/>
      <c r="AB425" s="40"/>
      <c r="AC425" s="40"/>
      <c r="AD425" s="40"/>
      <c r="AE425" s="40"/>
      <c r="AF425" s="40"/>
      <c r="AG425" s="40"/>
      <c r="AH425" s="40"/>
      <c r="AI425" s="40"/>
      <c r="AJ425" s="40"/>
      <c r="AK425" s="40"/>
      <c r="AL425" s="40"/>
      <c r="AM425" s="40"/>
      <c r="AN425" s="40"/>
      <c r="AO425" s="40"/>
      <c r="AP425" s="40"/>
      <c r="AQ425" s="40"/>
      <c r="AR425" s="40"/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  <c r="BJ425" s="9"/>
      <c r="BK425" s="9"/>
      <c r="BL425" s="9"/>
      <c r="BM425" s="9"/>
      <c r="BN425" s="9"/>
      <c r="BO425" s="9"/>
      <c r="BP425" s="9"/>
      <c r="BQ425" s="9"/>
      <c r="BR425" s="9"/>
      <c r="BS425" s="9"/>
      <c r="BT425" s="9"/>
      <c r="BU425" s="9"/>
      <c r="BV425" s="9"/>
      <c r="BW425" s="9"/>
      <c r="BX425" s="9"/>
      <c r="BY425" s="9"/>
      <c r="BZ425" s="9"/>
      <c r="CA425" s="9"/>
      <c r="CB425" s="9"/>
      <c r="CC425" s="9"/>
      <c r="CD425" s="9"/>
      <c r="CE425" s="9"/>
      <c r="CF425" s="9"/>
      <c r="CG425" s="9"/>
      <c r="CH425" s="9"/>
      <c r="CI425" s="9"/>
      <c r="CJ425" s="9"/>
      <c r="CK425" s="9"/>
      <c r="CL425" s="9"/>
      <c r="CM425" s="9"/>
      <c r="CN425" s="9"/>
      <c r="CO425" s="9"/>
      <c r="CP425" s="9"/>
      <c r="CQ425" s="9"/>
      <c r="CR425" s="9"/>
      <c r="CS425" s="9"/>
      <c r="CT425" s="9"/>
      <c r="CU425" s="9"/>
      <c r="CV425" s="9"/>
      <c r="CW425" s="9"/>
      <c r="CX425" s="9"/>
      <c r="CY425" s="9"/>
      <c r="CZ425" s="9"/>
      <c r="DA425" s="9"/>
      <c r="DB425" s="9"/>
      <c r="DC425" s="9"/>
      <c r="DD425" s="9"/>
      <c r="DE425" s="9"/>
      <c r="DF425" s="9"/>
      <c r="DG425" s="9"/>
      <c r="DH425" s="9"/>
      <c r="DI425" s="9"/>
      <c r="DJ425" s="9"/>
      <c r="DK425" s="9"/>
      <c r="DL425" s="9"/>
      <c r="DM425" s="9"/>
      <c r="DN425" s="9"/>
      <c r="DO425" s="9"/>
      <c r="DP425" s="9"/>
      <c r="DQ425" s="9"/>
      <c r="DR425" s="9"/>
      <c r="DS425" s="9"/>
      <c r="DT425" s="9"/>
      <c r="DU425" s="9"/>
      <c r="DV425" s="9"/>
      <c r="DW425" s="9"/>
      <c r="DX425" s="9"/>
      <c r="DY425" s="9"/>
      <c r="DZ425" s="9"/>
      <c r="EA425" s="9"/>
      <c r="EB425" s="9"/>
      <c r="EC425" s="9"/>
      <c r="ED425" s="9"/>
      <c r="EE425" s="9"/>
      <c r="EF425" s="9"/>
      <c r="EG425" s="9"/>
      <c r="EH425" s="9"/>
      <c r="EI425" s="9"/>
      <c r="EJ425" s="9"/>
      <c r="EK425" s="9"/>
      <c r="EL425" s="9"/>
      <c r="EM425" s="9"/>
      <c r="EN425" s="9"/>
      <c r="EO425" s="9"/>
      <c r="EP425" s="9"/>
      <c r="EQ425" s="9"/>
      <c r="ER425" s="9"/>
      <c r="ES425" s="9"/>
      <c r="ET425" s="9"/>
      <c r="EU425" s="9"/>
      <c r="EV425" s="9"/>
      <c r="EW425" s="9"/>
      <c r="EX425" s="9"/>
    </row>
    <row r="426" spans="1:154" x14ac:dyDescent="0.35">
      <c r="A426" s="63"/>
      <c r="B426" s="59"/>
      <c r="C426" s="59"/>
      <c r="D426" s="59"/>
      <c r="E426" s="59"/>
      <c r="F426" s="59"/>
      <c r="G426" s="66" t="s">
        <v>213</v>
      </c>
      <c r="H426" s="108"/>
      <c r="I426" s="108"/>
      <c r="J426" s="108">
        <f t="shared" si="136"/>
        <v>0</v>
      </c>
      <c r="K426" s="152"/>
      <c r="L426" s="108"/>
      <c r="M426" s="109">
        <v>0</v>
      </c>
      <c r="N426" s="108"/>
      <c r="O426" s="141">
        <f t="shared" si="150"/>
        <v>0</v>
      </c>
      <c r="P426" s="110">
        <f t="shared" si="122"/>
        <v>0</v>
      </c>
      <c r="Q426" s="107"/>
      <c r="R426" s="40"/>
      <c r="S426" s="40"/>
      <c r="T426" s="40"/>
      <c r="U426" s="40"/>
      <c r="V426" s="40"/>
      <c r="W426" s="40"/>
      <c r="X426" s="40"/>
      <c r="Y426" s="40"/>
      <c r="Z426" s="40"/>
      <c r="AA426" s="40"/>
      <c r="AB426" s="40"/>
      <c r="AC426" s="40"/>
      <c r="AD426" s="40"/>
      <c r="AE426" s="40"/>
      <c r="AF426" s="40"/>
      <c r="AG426" s="40"/>
      <c r="AH426" s="40"/>
      <c r="AI426" s="40"/>
      <c r="AJ426" s="40"/>
      <c r="AK426" s="40"/>
      <c r="AL426" s="40"/>
      <c r="AM426" s="40"/>
      <c r="AN426" s="40"/>
      <c r="AO426" s="40"/>
      <c r="AP426" s="40"/>
      <c r="AQ426" s="40"/>
      <c r="AR426" s="40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  <c r="BJ426" s="9"/>
      <c r="BK426" s="9"/>
      <c r="BL426" s="9"/>
      <c r="BM426" s="9"/>
      <c r="BN426" s="9"/>
      <c r="BO426" s="9"/>
      <c r="BP426" s="9"/>
      <c r="BQ426" s="9"/>
      <c r="BR426" s="9"/>
      <c r="BS426" s="9"/>
      <c r="BT426" s="9"/>
      <c r="BU426" s="9"/>
      <c r="BV426" s="9"/>
      <c r="BW426" s="9"/>
      <c r="BX426" s="9"/>
      <c r="BY426" s="9"/>
      <c r="BZ426" s="9"/>
      <c r="CA426" s="9"/>
      <c r="CB426" s="9"/>
      <c r="CC426" s="9"/>
      <c r="CD426" s="9"/>
      <c r="CE426" s="9"/>
      <c r="CF426" s="9"/>
      <c r="CG426" s="9"/>
      <c r="CH426" s="9"/>
      <c r="CI426" s="9"/>
      <c r="CJ426" s="9"/>
      <c r="CK426" s="9"/>
      <c r="CL426" s="9"/>
      <c r="CM426" s="9"/>
      <c r="CN426" s="9"/>
      <c r="CO426" s="9"/>
      <c r="CP426" s="9"/>
      <c r="CQ426" s="9"/>
      <c r="CR426" s="9"/>
      <c r="CS426" s="9"/>
      <c r="CT426" s="9"/>
      <c r="CU426" s="9"/>
      <c r="CV426" s="9"/>
      <c r="CW426" s="9"/>
      <c r="CX426" s="9"/>
      <c r="CY426" s="9"/>
      <c r="CZ426" s="9"/>
      <c r="DA426" s="9"/>
      <c r="DB426" s="9"/>
      <c r="DC426" s="9"/>
      <c r="DD426" s="9"/>
      <c r="DE426" s="9"/>
      <c r="DF426" s="9"/>
      <c r="DG426" s="9"/>
      <c r="DH426" s="9"/>
      <c r="DI426" s="9"/>
      <c r="DJ426" s="9"/>
      <c r="DK426" s="9"/>
      <c r="DL426" s="9"/>
      <c r="DM426" s="9"/>
      <c r="DN426" s="9"/>
      <c r="DO426" s="9"/>
      <c r="DP426" s="9"/>
      <c r="DQ426" s="9"/>
      <c r="DR426" s="9"/>
      <c r="DS426" s="9"/>
      <c r="DT426" s="9"/>
      <c r="DU426" s="9"/>
      <c r="DV426" s="9"/>
      <c r="DW426" s="9"/>
      <c r="DX426" s="9"/>
      <c r="DY426" s="9"/>
      <c r="DZ426" s="9"/>
      <c r="EA426" s="9"/>
      <c r="EB426" s="9"/>
      <c r="EC426" s="9"/>
      <c r="ED426" s="9"/>
      <c r="EE426" s="9"/>
      <c r="EF426" s="9"/>
      <c r="EG426" s="9"/>
      <c r="EH426" s="9"/>
      <c r="EI426" s="9"/>
      <c r="EJ426" s="9"/>
      <c r="EK426" s="9"/>
      <c r="EL426" s="9"/>
      <c r="EM426" s="9"/>
      <c r="EN426" s="9"/>
      <c r="EO426" s="9"/>
      <c r="EP426" s="9"/>
      <c r="EQ426" s="9"/>
      <c r="ER426" s="9"/>
      <c r="ES426" s="9"/>
      <c r="ET426" s="9"/>
      <c r="EU426" s="9"/>
      <c r="EV426" s="9"/>
      <c r="EW426" s="9"/>
      <c r="EX426" s="9"/>
    </row>
    <row r="427" spans="1:154" x14ac:dyDescent="0.35">
      <c r="A427" s="63"/>
      <c r="B427" s="59"/>
      <c r="C427" s="59"/>
      <c r="D427" s="59"/>
      <c r="E427" s="59"/>
      <c r="F427" s="59"/>
      <c r="G427" s="66" t="s">
        <v>214</v>
      </c>
      <c r="H427" s="108">
        <f>+H428+H429+H430</f>
        <v>0</v>
      </c>
      <c r="I427" s="108">
        <f>+I428+I429+I430</f>
        <v>0</v>
      </c>
      <c r="J427" s="108">
        <f t="shared" si="136"/>
        <v>0</v>
      </c>
      <c r="K427" s="152"/>
      <c r="L427" s="108">
        <f>+L428+L429+L430</f>
        <v>0</v>
      </c>
      <c r="M427" s="141">
        <v>0</v>
      </c>
      <c r="N427" s="108">
        <f>+N428+N429+N430</f>
        <v>0</v>
      </c>
      <c r="O427" s="141">
        <f t="shared" si="150"/>
        <v>0</v>
      </c>
      <c r="P427" s="141">
        <f t="shared" si="122"/>
        <v>0</v>
      </c>
      <c r="Q427" s="107"/>
      <c r="R427" s="40"/>
      <c r="S427" s="40"/>
      <c r="T427" s="40"/>
      <c r="U427" s="40"/>
      <c r="V427" s="40"/>
      <c r="W427" s="40"/>
      <c r="X427" s="40"/>
      <c r="Y427" s="40"/>
      <c r="Z427" s="40"/>
      <c r="AA427" s="40"/>
      <c r="AB427" s="40"/>
      <c r="AC427" s="40"/>
      <c r="AD427" s="40"/>
      <c r="AE427" s="40"/>
      <c r="AF427" s="40"/>
      <c r="AG427" s="40"/>
      <c r="AH427" s="40"/>
      <c r="AI427" s="40"/>
      <c r="AJ427" s="40"/>
      <c r="AK427" s="40"/>
      <c r="AL427" s="40"/>
      <c r="AM427" s="40"/>
      <c r="AN427" s="40"/>
      <c r="AO427" s="40"/>
      <c r="AP427" s="40"/>
      <c r="AQ427" s="40"/>
      <c r="AR427" s="40"/>
      <c r="AS427" s="9"/>
      <c r="AT427" s="9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  <c r="BF427" s="9"/>
      <c r="BG427" s="9"/>
      <c r="BH427" s="9"/>
      <c r="BI427" s="9"/>
      <c r="BJ427" s="9"/>
      <c r="BK427" s="9"/>
      <c r="BL427" s="9"/>
      <c r="BM427" s="9"/>
      <c r="BN427" s="9"/>
      <c r="BO427" s="9"/>
      <c r="BP427" s="9"/>
      <c r="BQ427" s="9"/>
      <c r="BR427" s="9"/>
      <c r="BS427" s="9"/>
      <c r="BT427" s="9"/>
      <c r="BU427" s="9"/>
      <c r="BV427" s="9"/>
      <c r="BW427" s="9"/>
      <c r="BX427" s="9"/>
      <c r="BY427" s="9"/>
      <c r="BZ427" s="9"/>
      <c r="CA427" s="9"/>
      <c r="CB427" s="9"/>
      <c r="CC427" s="9"/>
      <c r="CD427" s="9"/>
      <c r="CE427" s="9"/>
      <c r="CF427" s="9"/>
      <c r="CG427" s="9"/>
      <c r="CH427" s="9"/>
      <c r="CI427" s="9"/>
      <c r="CJ427" s="9"/>
      <c r="CK427" s="9"/>
      <c r="CL427" s="9"/>
      <c r="CM427" s="9"/>
      <c r="CN427" s="9"/>
      <c r="CO427" s="9"/>
      <c r="CP427" s="9"/>
      <c r="CQ427" s="9"/>
      <c r="CR427" s="9"/>
      <c r="CS427" s="9"/>
      <c r="CT427" s="9"/>
      <c r="CU427" s="9"/>
      <c r="CV427" s="9"/>
      <c r="CW427" s="9"/>
      <c r="CX427" s="9"/>
      <c r="CY427" s="9"/>
      <c r="CZ427" s="9"/>
      <c r="DA427" s="9"/>
      <c r="DB427" s="9"/>
      <c r="DC427" s="9"/>
      <c r="DD427" s="9"/>
      <c r="DE427" s="9"/>
      <c r="DF427" s="9"/>
      <c r="DG427" s="9"/>
      <c r="DH427" s="9"/>
      <c r="DI427" s="9"/>
      <c r="DJ427" s="9"/>
      <c r="DK427" s="9"/>
      <c r="DL427" s="9"/>
      <c r="DM427" s="9"/>
      <c r="DN427" s="9"/>
      <c r="DO427" s="9"/>
      <c r="DP427" s="9"/>
      <c r="DQ427" s="9"/>
      <c r="DR427" s="9"/>
      <c r="DS427" s="9"/>
      <c r="DT427" s="9"/>
      <c r="DU427" s="9"/>
      <c r="DV427" s="9"/>
      <c r="DW427" s="9"/>
      <c r="DX427" s="9"/>
      <c r="DY427" s="9"/>
      <c r="DZ427" s="9"/>
      <c r="EA427" s="9"/>
      <c r="EB427" s="9"/>
      <c r="EC427" s="9"/>
      <c r="ED427" s="9"/>
      <c r="EE427" s="9"/>
      <c r="EF427" s="9"/>
      <c r="EG427" s="9"/>
      <c r="EH427" s="9"/>
      <c r="EI427" s="9"/>
      <c r="EJ427" s="9"/>
      <c r="EK427" s="9"/>
      <c r="EL427" s="9"/>
      <c r="EM427" s="9"/>
      <c r="EN427" s="9"/>
      <c r="EO427" s="9"/>
      <c r="EP427" s="9"/>
      <c r="EQ427" s="9"/>
      <c r="ER427" s="9"/>
      <c r="ES427" s="9"/>
      <c r="ET427" s="9"/>
      <c r="EU427" s="9"/>
      <c r="EV427" s="9"/>
      <c r="EW427" s="9"/>
      <c r="EX427" s="9"/>
    </row>
    <row r="428" spans="1:154" x14ac:dyDescent="0.35">
      <c r="A428" s="63"/>
      <c r="B428" s="59"/>
      <c r="C428" s="59"/>
      <c r="D428" s="59"/>
      <c r="E428" s="59"/>
      <c r="F428" s="59"/>
      <c r="G428" s="66" t="s">
        <v>215</v>
      </c>
      <c r="H428" s="108"/>
      <c r="I428" s="108"/>
      <c r="J428" s="108">
        <f t="shared" si="136"/>
        <v>0</v>
      </c>
      <c r="K428" s="152"/>
      <c r="L428" s="108"/>
      <c r="M428" s="109">
        <v>0</v>
      </c>
      <c r="N428" s="108"/>
      <c r="O428" s="141">
        <f t="shared" si="150"/>
        <v>0</v>
      </c>
      <c r="P428" s="110">
        <f t="shared" si="122"/>
        <v>0</v>
      </c>
      <c r="Q428" s="107"/>
      <c r="R428" s="40"/>
      <c r="S428" s="40"/>
      <c r="T428" s="40"/>
      <c r="U428" s="40"/>
      <c r="V428" s="40"/>
      <c r="W428" s="40"/>
      <c r="X428" s="40"/>
      <c r="Y428" s="40"/>
      <c r="Z428" s="40"/>
      <c r="AA428" s="40"/>
      <c r="AB428" s="40"/>
      <c r="AC428" s="40"/>
      <c r="AD428" s="40"/>
      <c r="AE428" s="40"/>
      <c r="AF428" s="40"/>
      <c r="AG428" s="40"/>
      <c r="AH428" s="40"/>
      <c r="AI428" s="40"/>
      <c r="AJ428" s="40"/>
      <c r="AK428" s="40"/>
      <c r="AL428" s="40"/>
      <c r="AM428" s="40"/>
      <c r="AN428" s="40"/>
      <c r="AO428" s="40"/>
      <c r="AP428" s="40"/>
      <c r="AQ428" s="40"/>
      <c r="AR428" s="40"/>
      <c r="AS428" s="9"/>
      <c r="AT428" s="9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  <c r="BF428" s="9"/>
      <c r="BG428" s="9"/>
      <c r="BH428" s="9"/>
      <c r="BI428" s="9"/>
      <c r="BJ428" s="9"/>
      <c r="BK428" s="9"/>
      <c r="BL428" s="9"/>
      <c r="BM428" s="9"/>
      <c r="BN428" s="9"/>
      <c r="BO428" s="9"/>
      <c r="BP428" s="9"/>
      <c r="BQ428" s="9"/>
      <c r="BR428" s="9"/>
      <c r="BS428" s="9"/>
      <c r="BT428" s="9"/>
      <c r="BU428" s="9"/>
      <c r="BV428" s="9"/>
      <c r="BW428" s="9"/>
      <c r="BX428" s="9"/>
      <c r="BY428" s="9"/>
      <c r="BZ428" s="9"/>
      <c r="CA428" s="9"/>
      <c r="CB428" s="9"/>
      <c r="CC428" s="9"/>
      <c r="CD428" s="9"/>
      <c r="CE428" s="9"/>
      <c r="CF428" s="9"/>
      <c r="CG428" s="9"/>
      <c r="CH428" s="9"/>
      <c r="CI428" s="9"/>
      <c r="CJ428" s="9"/>
      <c r="CK428" s="9"/>
      <c r="CL428" s="9"/>
      <c r="CM428" s="9"/>
      <c r="CN428" s="9"/>
      <c r="CO428" s="9"/>
      <c r="CP428" s="9"/>
      <c r="CQ428" s="9"/>
      <c r="CR428" s="9"/>
      <c r="CS428" s="9"/>
      <c r="CT428" s="9"/>
      <c r="CU428" s="9"/>
      <c r="CV428" s="9"/>
      <c r="CW428" s="9"/>
      <c r="CX428" s="9"/>
      <c r="CY428" s="9"/>
      <c r="CZ428" s="9"/>
      <c r="DA428" s="9"/>
      <c r="DB428" s="9"/>
      <c r="DC428" s="9"/>
      <c r="DD428" s="9"/>
      <c r="DE428" s="9"/>
      <c r="DF428" s="9"/>
      <c r="DG428" s="9"/>
      <c r="DH428" s="9"/>
      <c r="DI428" s="9"/>
      <c r="DJ428" s="9"/>
      <c r="DK428" s="9"/>
      <c r="DL428" s="9"/>
      <c r="DM428" s="9"/>
      <c r="DN428" s="9"/>
      <c r="DO428" s="9"/>
      <c r="DP428" s="9"/>
      <c r="DQ428" s="9"/>
      <c r="DR428" s="9"/>
      <c r="DS428" s="9"/>
      <c r="DT428" s="9"/>
      <c r="DU428" s="9"/>
      <c r="DV428" s="9"/>
      <c r="DW428" s="9"/>
      <c r="DX428" s="9"/>
      <c r="DY428" s="9"/>
      <c r="DZ428" s="9"/>
      <c r="EA428" s="9"/>
      <c r="EB428" s="9"/>
      <c r="EC428" s="9"/>
      <c r="ED428" s="9"/>
      <c r="EE428" s="9"/>
      <c r="EF428" s="9"/>
      <c r="EG428" s="9"/>
      <c r="EH428" s="9"/>
      <c r="EI428" s="9"/>
      <c r="EJ428" s="9"/>
      <c r="EK428" s="9"/>
      <c r="EL428" s="9"/>
      <c r="EM428" s="9"/>
      <c r="EN428" s="9"/>
      <c r="EO428" s="9"/>
      <c r="EP428" s="9"/>
      <c r="EQ428" s="9"/>
      <c r="ER428" s="9"/>
      <c r="ES428" s="9"/>
      <c r="ET428" s="9"/>
      <c r="EU428" s="9"/>
      <c r="EV428" s="9"/>
      <c r="EW428" s="9"/>
      <c r="EX428" s="9"/>
    </row>
    <row r="429" spans="1:154" x14ac:dyDescent="0.35">
      <c r="A429" s="63"/>
      <c r="B429" s="59"/>
      <c r="C429" s="59"/>
      <c r="D429" s="59"/>
      <c r="E429" s="59"/>
      <c r="F429" s="59"/>
      <c r="G429" s="66" t="s">
        <v>216</v>
      </c>
      <c r="H429" s="108"/>
      <c r="I429" s="108"/>
      <c r="J429" s="108">
        <f t="shared" si="136"/>
        <v>0</v>
      </c>
      <c r="K429" s="152"/>
      <c r="L429" s="108"/>
      <c r="M429" s="109">
        <v>0</v>
      </c>
      <c r="N429" s="108"/>
      <c r="O429" s="141">
        <f t="shared" si="150"/>
        <v>0</v>
      </c>
      <c r="P429" s="110">
        <f t="shared" si="122"/>
        <v>0</v>
      </c>
      <c r="Q429" s="107"/>
      <c r="R429" s="40"/>
      <c r="S429" s="40"/>
      <c r="T429" s="40"/>
      <c r="U429" s="40"/>
      <c r="V429" s="40"/>
      <c r="W429" s="40"/>
      <c r="X429" s="40"/>
      <c r="Y429" s="40"/>
      <c r="Z429" s="40"/>
      <c r="AA429" s="40"/>
      <c r="AB429" s="40"/>
      <c r="AC429" s="40"/>
      <c r="AD429" s="40"/>
      <c r="AE429" s="40"/>
      <c r="AF429" s="40"/>
      <c r="AG429" s="40"/>
      <c r="AH429" s="40"/>
      <c r="AI429" s="40"/>
      <c r="AJ429" s="40"/>
      <c r="AK429" s="40"/>
      <c r="AL429" s="40"/>
      <c r="AM429" s="40"/>
      <c r="AN429" s="40"/>
      <c r="AO429" s="40"/>
      <c r="AP429" s="40"/>
      <c r="AQ429" s="40"/>
      <c r="AR429" s="40"/>
      <c r="AS429" s="9"/>
      <c r="AT429" s="9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  <c r="BF429" s="9"/>
      <c r="BG429" s="9"/>
      <c r="BH429" s="9"/>
      <c r="BI429" s="9"/>
      <c r="BJ429" s="9"/>
      <c r="BK429" s="9"/>
      <c r="BL429" s="9"/>
      <c r="BM429" s="9"/>
      <c r="BN429" s="9"/>
      <c r="BO429" s="9"/>
      <c r="BP429" s="9"/>
      <c r="BQ429" s="9"/>
      <c r="BR429" s="9"/>
      <c r="BS429" s="9"/>
      <c r="BT429" s="9"/>
      <c r="BU429" s="9"/>
      <c r="BV429" s="9"/>
      <c r="BW429" s="9"/>
      <c r="BX429" s="9"/>
      <c r="BY429" s="9"/>
      <c r="BZ429" s="9"/>
      <c r="CA429" s="9"/>
      <c r="CB429" s="9"/>
      <c r="CC429" s="9"/>
      <c r="CD429" s="9"/>
      <c r="CE429" s="9"/>
      <c r="CF429" s="9"/>
      <c r="CG429" s="9"/>
      <c r="CH429" s="9"/>
      <c r="CI429" s="9"/>
      <c r="CJ429" s="9"/>
      <c r="CK429" s="9"/>
      <c r="CL429" s="9"/>
      <c r="CM429" s="9"/>
      <c r="CN429" s="9"/>
      <c r="CO429" s="9"/>
      <c r="CP429" s="9"/>
      <c r="CQ429" s="9"/>
      <c r="CR429" s="9"/>
      <c r="CS429" s="9"/>
      <c r="CT429" s="9"/>
      <c r="CU429" s="9"/>
      <c r="CV429" s="9"/>
      <c r="CW429" s="9"/>
      <c r="CX429" s="9"/>
      <c r="CY429" s="9"/>
      <c r="CZ429" s="9"/>
      <c r="DA429" s="9"/>
      <c r="DB429" s="9"/>
      <c r="DC429" s="9"/>
      <c r="DD429" s="9"/>
      <c r="DE429" s="9"/>
      <c r="DF429" s="9"/>
      <c r="DG429" s="9"/>
      <c r="DH429" s="9"/>
      <c r="DI429" s="9"/>
      <c r="DJ429" s="9"/>
      <c r="DK429" s="9"/>
      <c r="DL429" s="9"/>
      <c r="DM429" s="9"/>
      <c r="DN429" s="9"/>
      <c r="DO429" s="9"/>
      <c r="DP429" s="9"/>
      <c r="DQ429" s="9"/>
      <c r="DR429" s="9"/>
      <c r="DS429" s="9"/>
      <c r="DT429" s="9"/>
      <c r="DU429" s="9"/>
      <c r="DV429" s="9"/>
      <c r="DW429" s="9"/>
      <c r="DX429" s="9"/>
      <c r="DY429" s="9"/>
      <c r="DZ429" s="9"/>
      <c r="EA429" s="9"/>
      <c r="EB429" s="9"/>
      <c r="EC429" s="9"/>
      <c r="ED429" s="9"/>
      <c r="EE429" s="9"/>
      <c r="EF429" s="9"/>
      <c r="EG429" s="9"/>
      <c r="EH429" s="9"/>
      <c r="EI429" s="9"/>
      <c r="EJ429" s="9"/>
      <c r="EK429" s="9"/>
      <c r="EL429" s="9"/>
      <c r="EM429" s="9"/>
      <c r="EN429" s="9"/>
      <c r="EO429" s="9"/>
      <c r="EP429" s="9"/>
      <c r="EQ429" s="9"/>
      <c r="ER429" s="9"/>
      <c r="ES429" s="9"/>
      <c r="ET429" s="9"/>
      <c r="EU429" s="9"/>
      <c r="EV429" s="9"/>
      <c r="EW429" s="9"/>
      <c r="EX429" s="9"/>
    </row>
    <row r="430" spans="1:154" x14ac:dyDescent="0.35">
      <c r="A430" s="63"/>
      <c r="B430" s="59"/>
      <c r="C430" s="59"/>
      <c r="D430" s="59"/>
      <c r="E430" s="59"/>
      <c r="F430" s="59"/>
      <c r="G430" s="66" t="s">
        <v>217</v>
      </c>
      <c r="H430" s="108"/>
      <c r="I430" s="108"/>
      <c r="J430" s="108">
        <f t="shared" si="136"/>
        <v>0</v>
      </c>
      <c r="K430" s="152"/>
      <c r="L430" s="108"/>
      <c r="M430" s="109">
        <v>0</v>
      </c>
      <c r="N430" s="108"/>
      <c r="O430" s="141">
        <f t="shared" si="150"/>
        <v>0</v>
      </c>
      <c r="P430" s="110">
        <f t="shared" si="122"/>
        <v>0</v>
      </c>
      <c r="Q430" s="107"/>
      <c r="R430" s="40"/>
      <c r="S430" s="40"/>
      <c r="T430" s="40"/>
      <c r="U430" s="40"/>
      <c r="V430" s="40"/>
      <c r="W430" s="40"/>
      <c r="X430" s="40"/>
      <c r="Y430" s="40"/>
      <c r="Z430" s="40"/>
      <c r="AA430" s="40"/>
      <c r="AB430" s="40"/>
      <c r="AC430" s="40"/>
      <c r="AD430" s="40"/>
      <c r="AE430" s="40"/>
      <c r="AF430" s="40"/>
      <c r="AG430" s="40"/>
      <c r="AH430" s="40"/>
      <c r="AI430" s="40"/>
      <c r="AJ430" s="40"/>
      <c r="AK430" s="40"/>
      <c r="AL430" s="40"/>
      <c r="AM430" s="40"/>
      <c r="AN430" s="40"/>
      <c r="AO430" s="40"/>
      <c r="AP430" s="40"/>
      <c r="AQ430" s="40"/>
      <c r="AR430" s="40"/>
      <c r="AS430" s="9"/>
      <c r="AT430" s="9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  <c r="BF430" s="9"/>
      <c r="BG430" s="9"/>
      <c r="BH430" s="9"/>
      <c r="BI430" s="9"/>
      <c r="BJ430" s="9"/>
      <c r="BK430" s="9"/>
      <c r="BL430" s="9"/>
      <c r="BM430" s="9"/>
      <c r="BN430" s="9"/>
      <c r="BO430" s="9"/>
      <c r="BP430" s="9"/>
      <c r="BQ430" s="9"/>
      <c r="BR430" s="9"/>
      <c r="BS430" s="9"/>
      <c r="BT430" s="9"/>
      <c r="BU430" s="9"/>
      <c r="BV430" s="9"/>
      <c r="BW430" s="9"/>
      <c r="BX430" s="9"/>
      <c r="BY430" s="9"/>
      <c r="BZ430" s="9"/>
      <c r="CA430" s="9"/>
      <c r="CB430" s="9"/>
      <c r="CC430" s="9"/>
      <c r="CD430" s="9"/>
      <c r="CE430" s="9"/>
      <c r="CF430" s="9"/>
      <c r="CG430" s="9"/>
      <c r="CH430" s="9"/>
      <c r="CI430" s="9"/>
      <c r="CJ430" s="9"/>
      <c r="CK430" s="9"/>
      <c r="CL430" s="9"/>
      <c r="CM430" s="9"/>
      <c r="CN430" s="9"/>
      <c r="CO430" s="9"/>
      <c r="CP430" s="9"/>
      <c r="CQ430" s="9"/>
      <c r="CR430" s="9"/>
      <c r="CS430" s="9"/>
      <c r="CT430" s="9"/>
      <c r="CU430" s="9"/>
      <c r="CV430" s="9"/>
      <c r="CW430" s="9"/>
      <c r="CX430" s="9"/>
      <c r="CY430" s="9"/>
      <c r="CZ430" s="9"/>
      <c r="DA430" s="9"/>
      <c r="DB430" s="9"/>
      <c r="DC430" s="9"/>
      <c r="DD430" s="9"/>
      <c r="DE430" s="9"/>
      <c r="DF430" s="9"/>
      <c r="DG430" s="9"/>
      <c r="DH430" s="9"/>
      <c r="DI430" s="9"/>
      <c r="DJ430" s="9"/>
      <c r="DK430" s="9"/>
      <c r="DL430" s="9"/>
      <c r="DM430" s="9"/>
      <c r="DN430" s="9"/>
      <c r="DO430" s="9"/>
      <c r="DP430" s="9"/>
      <c r="DQ430" s="9"/>
      <c r="DR430" s="9"/>
      <c r="DS430" s="9"/>
      <c r="DT430" s="9"/>
      <c r="DU430" s="9"/>
      <c r="DV430" s="9"/>
      <c r="DW430" s="9"/>
      <c r="DX430" s="9"/>
      <c r="DY430" s="9"/>
      <c r="DZ430" s="9"/>
      <c r="EA430" s="9"/>
      <c r="EB430" s="9"/>
      <c r="EC430" s="9"/>
      <c r="ED430" s="9"/>
      <c r="EE430" s="9"/>
      <c r="EF430" s="9"/>
      <c r="EG430" s="9"/>
      <c r="EH430" s="9"/>
      <c r="EI430" s="9"/>
      <c r="EJ430" s="9"/>
      <c r="EK430" s="9"/>
      <c r="EL430" s="9"/>
      <c r="EM430" s="9"/>
      <c r="EN430" s="9"/>
      <c r="EO430" s="9"/>
      <c r="EP430" s="9"/>
      <c r="EQ430" s="9"/>
      <c r="ER430" s="9"/>
      <c r="ES430" s="9"/>
      <c r="ET430" s="9"/>
      <c r="EU430" s="9"/>
      <c r="EV430" s="9"/>
      <c r="EW430" s="9"/>
      <c r="EX430" s="9"/>
    </row>
    <row r="431" spans="1:154" ht="45" x14ac:dyDescent="0.35">
      <c r="A431" s="48"/>
      <c r="B431" s="49"/>
      <c r="C431" s="49"/>
      <c r="D431" s="49"/>
      <c r="E431" s="49"/>
      <c r="F431" s="49"/>
      <c r="G431" s="64" t="s">
        <v>218</v>
      </c>
      <c r="H431" s="104">
        <f>H432</f>
        <v>0</v>
      </c>
      <c r="I431" s="104">
        <f>I432</f>
        <v>0</v>
      </c>
      <c r="J431" s="108">
        <f t="shared" si="136"/>
        <v>0</v>
      </c>
      <c r="K431" s="152"/>
      <c r="L431" s="104">
        <f>L432</f>
        <v>0</v>
      </c>
      <c r="M431" s="86">
        <v>2250</v>
      </c>
      <c r="N431" s="104">
        <f>N432</f>
        <v>2250</v>
      </c>
      <c r="O431" s="104">
        <f>O432</f>
        <v>4500</v>
      </c>
      <c r="P431" s="164">
        <f t="shared" si="122"/>
        <v>-4500</v>
      </c>
      <c r="Q431" s="107"/>
      <c r="R431" s="40"/>
      <c r="S431" s="40"/>
      <c r="T431" s="40"/>
      <c r="U431" s="40"/>
      <c r="V431" s="40"/>
      <c r="W431" s="40"/>
      <c r="X431" s="40"/>
      <c r="Y431" s="40"/>
      <c r="Z431" s="40"/>
      <c r="AA431" s="40"/>
      <c r="AB431" s="40"/>
      <c r="AC431" s="40"/>
      <c r="AD431" s="40"/>
      <c r="AE431" s="40"/>
      <c r="AF431" s="40"/>
      <c r="AG431" s="40"/>
      <c r="AH431" s="40"/>
      <c r="AI431" s="40"/>
      <c r="AJ431" s="40"/>
      <c r="AK431" s="40"/>
      <c r="AL431" s="40"/>
      <c r="AM431" s="40"/>
      <c r="AN431" s="40"/>
      <c r="AO431" s="40"/>
      <c r="AP431" s="40"/>
      <c r="AQ431" s="40"/>
      <c r="AR431" s="40"/>
      <c r="AS431" s="9"/>
      <c r="AT431" s="9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  <c r="BF431" s="9"/>
      <c r="BG431" s="9"/>
      <c r="BH431" s="9"/>
      <c r="BI431" s="9"/>
      <c r="BJ431" s="9"/>
      <c r="BK431" s="9"/>
      <c r="BL431" s="9"/>
      <c r="BM431" s="9"/>
      <c r="BN431" s="9"/>
      <c r="BO431" s="9"/>
      <c r="BP431" s="9"/>
      <c r="BQ431" s="9"/>
      <c r="BR431" s="9"/>
      <c r="BS431" s="9"/>
      <c r="BT431" s="9"/>
      <c r="BU431" s="9"/>
      <c r="BV431" s="9"/>
      <c r="BW431" s="9"/>
      <c r="BX431" s="9"/>
      <c r="BY431" s="9"/>
      <c r="BZ431" s="9"/>
      <c r="CA431" s="9"/>
      <c r="CB431" s="9"/>
      <c r="CC431" s="9"/>
      <c r="CD431" s="9"/>
      <c r="CE431" s="9"/>
      <c r="CF431" s="9"/>
      <c r="CG431" s="9"/>
      <c r="CH431" s="9"/>
      <c r="CI431" s="9"/>
      <c r="CJ431" s="9"/>
      <c r="CK431" s="9"/>
      <c r="CL431" s="9"/>
      <c r="CM431" s="9"/>
      <c r="CN431" s="9"/>
      <c r="CO431" s="9"/>
      <c r="CP431" s="9"/>
      <c r="CQ431" s="9"/>
      <c r="CR431" s="9"/>
      <c r="CS431" s="9"/>
      <c r="CT431" s="9"/>
      <c r="CU431" s="9"/>
      <c r="CV431" s="9"/>
      <c r="CW431" s="9"/>
      <c r="CX431" s="9"/>
      <c r="CY431" s="9"/>
      <c r="CZ431" s="9"/>
      <c r="DA431" s="9"/>
      <c r="DB431" s="9"/>
      <c r="DC431" s="9"/>
      <c r="DD431" s="9"/>
      <c r="DE431" s="9"/>
      <c r="DF431" s="9"/>
      <c r="DG431" s="9"/>
      <c r="DH431" s="9"/>
      <c r="DI431" s="9"/>
      <c r="DJ431" s="9"/>
      <c r="DK431" s="9"/>
      <c r="DL431" s="9"/>
      <c r="DM431" s="9"/>
      <c r="DN431" s="9"/>
      <c r="DO431" s="9"/>
      <c r="DP431" s="9"/>
      <c r="DQ431" s="9"/>
      <c r="DR431" s="9"/>
      <c r="DS431" s="9"/>
      <c r="DT431" s="9"/>
      <c r="DU431" s="9"/>
      <c r="DV431" s="9"/>
      <c r="DW431" s="9"/>
      <c r="DX431" s="9"/>
      <c r="DY431" s="9"/>
      <c r="DZ431" s="9"/>
      <c r="EA431" s="9"/>
      <c r="EB431" s="9"/>
      <c r="EC431" s="9"/>
      <c r="ED431" s="9"/>
      <c r="EE431" s="9"/>
      <c r="EF431" s="9"/>
      <c r="EG431" s="9"/>
      <c r="EH431" s="9"/>
      <c r="EI431" s="9"/>
      <c r="EJ431" s="9"/>
      <c r="EK431" s="9"/>
      <c r="EL431" s="9"/>
      <c r="EM431" s="9"/>
      <c r="EN431" s="9"/>
      <c r="EO431" s="9"/>
      <c r="EP431" s="9"/>
      <c r="EQ431" s="9"/>
      <c r="ER431" s="9"/>
      <c r="ES431" s="9"/>
      <c r="ET431" s="9"/>
      <c r="EU431" s="9"/>
      <c r="EV431" s="9"/>
      <c r="EW431" s="9"/>
      <c r="EX431" s="9"/>
    </row>
    <row r="432" spans="1:154" ht="45" x14ac:dyDescent="0.35">
      <c r="A432" s="63"/>
      <c r="B432" s="59"/>
      <c r="C432" s="59"/>
      <c r="D432" s="59"/>
      <c r="E432" s="59"/>
      <c r="F432" s="59"/>
      <c r="G432" s="66" t="s">
        <v>219</v>
      </c>
      <c r="H432" s="108"/>
      <c r="I432" s="108"/>
      <c r="J432" s="108">
        <f t="shared" si="136"/>
        <v>0</v>
      </c>
      <c r="K432" s="152"/>
      <c r="L432" s="108"/>
      <c r="M432" s="109">
        <v>2250</v>
      </c>
      <c r="N432" s="108">
        <v>2250</v>
      </c>
      <c r="O432" s="110">
        <f t="shared" ref="O432" si="151">M432+N432</f>
        <v>4500</v>
      </c>
      <c r="P432" s="110">
        <f t="shared" si="122"/>
        <v>-4500</v>
      </c>
      <c r="Q432" s="107"/>
      <c r="R432" s="40"/>
      <c r="S432" s="40"/>
      <c r="T432" s="40"/>
      <c r="U432" s="40"/>
      <c r="V432" s="40"/>
      <c r="W432" s="40"/>
      <c r="X432" s="40"/>
      <c r="Y432" s="40"/>
      <c r="Z432" s="40"/>
      <c r="AA432" s="40"/>
      <c r="AB432" s="40"/>
      <c r="AC432" s="40"/>
      <c r="AD432" s="40"/>
      <c r="AE432" s="40"/>
      <c r="AF432" s="40"/>
      <c r="AG432" s="40"/>
      <c r="AH432" s="40"/>
      <c r="AI432" s="40"/>
      <c r="AJ432" s="40"/>
      <c r="AK432" s="40"/>
      <c r="AL432" s="40"/>
      <c r="AM432" s="40"/>
      <c r="AN432" s="40"/>
      <c r="AO432" s="40"/>
      <c r="AP432" s="40"/>
      <c r="AQ432" s="40"/>
      <c r="AR432" s="40"/>
      <c r="AS432" s="9"/>
      <c r="AT432" s="9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  <c r="BF432" s="9"/>
      <c r="BG432" s="9"/>
      <c r="BH432" s="9"/>
      <c r="BI432" s="9"/>
      <c r="BJ432" s="9"/>
      <c r="BK432" s="9"/>
      <c r="BL432" s="9"/>
      <c r="BM432" s="9"/>
      <c r="BN432" s="9"/>
      <c r="BO432" s="9"/>
      <c r="BP432" s="9"/>
      <c r="BQ432" s="9"/>
      <c r="BR432" s="9"/>
      <c r="BS432" s="9"/>
      <c r="BT432" s="9"/>
      <c r="BU432" s="9"/>
      <c r="BV432" s="9"/>
      <c r="BW432" s="9"/>
      <c r="BX432" s="9"/>
      <c r="BY432" s="9"/>
      <c r="BZ432" s="9"/>
      <c r="CA432" s="9"/>
      <c r="CB432" s="9"/>
      <c r="CC432" s="9"/>
      <c r="CD432" s="9"/>
      <c r="CE432" s="9"/>
      <c r="CF432" s="9"/>
      <c r="CG432" s="9"/>
      <c r="CH432" s="9"/>
      <c r="CI432" s="9"/>
      <c r="CJ432" s="9"/>
      <c r="CK432" s="9"/>
      <c r="CL432" s="9"/>
      <c r="CM432" s="9"/>
      <c r="CN432" s="9"/>
      <c r="CO432" s="9"/>
      <c r="CP432" s="9"/>
      <c r="CQ432" s="9"/>
      <c r="CR432" s="9"/>
      <c r="CS432" s="9"/>
      <c r="CT432" s="9"/>
      <c r="CU432" s="9"/>
      <c r="CV432" s="9"/>
      <c r="CW432" s="9"/>
      <c r="CX432" s="9"/>
      <c r="CY432" s="9"/>
      <c r="CZ432" s="9"/>
      <c r="DA432" s="9"/>
      <c r="DB432" s="9"/>
      <c r="DC432" s="9"/>
      <c r="DD432" s="9"/>
      <c r="DE432" s="9"/>
      <c r="DF432" s="9"/>
      <c r="DG432" s="9"/>
      <c r="DH432" s="9"/>
      <c r="DI432" s="9"/>
      <c r="DJ432" s="9"/>
      <c r="DK432" s="9"/>
      <c r="DL432" s="9"/>
      <c r="DM432" s="9"/>
      <c r="DN432" s="9"/>
      <c r="DO432" s="9"/>
      <c r="DP432" s="9"/>
      <c r="DQ432" s="9"/>
      <c r="DR432" s="9"/>
      <c r="DS432" s="9"/>
      <c r="DT432" s="9"/>
      <c r="DU432" s="9"/>
      <c r="DV432" s="9"/>
      <c r="DW432" s="9"/>
      <c r="DX432" s="9"/>
      <c r="DY432" s="9"/>
      <c r="DZ432" s="9"/>
      <c r="EA432" s="9"/>
      <c r="EB432" s="9"/>
      <c r="EC432" s="9"/>
      <c r="ED432" s="9"/>
      <c r="EE432" s="9"/>
      <c r="EF432" s="9"/>
      <c r="EG432" s="9"/>
      <c r="EH432" s="9"/>
      <c r="EI432" s="9"/>
      <c r="EJ432" s="9"/>
      <c r="EK432" s="9"/>
      <c r="EL432" s="9"/>
      <c r="EM432" s="9"/>
      <c r="EN432" s="9"/>
      <c r="EO432" s="9"/>
      <c r="EP432" s="9"/>
      <c r="EQ432" s="9"/>
      <c r="ER432" s="9"/>
      <c r="ES432" s="9"/>
      <c r="ET432" s="9"/>
      <c r="EU432" s="9"/>
      <c r="EV432" s="9"/>
      <c r="EW432" s="9"/>
      <c r="EX432" s="9"/>
    </row>
    <row r="433" spans="1:154" ht="67.5" x14ac:dyDescent="0.35">
      <c r="A433" s="48"/>
      <c r="B433" s="49"/>
      <c r="C433" s="49"/>
      <c r="D433" s="49"/>
      <c r="E433" s="49"/>
      <c r="F433" s="49"/>
      <c r="G433" s="64" t="s">
        <v>220</v>
      </c>
      <c r="H433" s="104">
        <f>H434+H435</f>
        <v>0</v>
      </c>
      <c r="I433" s="104">
        <f>I434+I435</f>
        <v>0</v>
      </c>
      <c r="J433" s="108">
        <f t="shared" si="136"/>
        <v>0</v>
      </c>
      <c r="K433" s="152"/>
      <c r="L433" s="104">
        <f>L434+L435</f>
        <v>0</v>
      </c>
      <c r="M433" s="86">
        <v>152983</v>
      </c>
      <c r="N433" s="104">
        <f>N434+N435</f>
        <v>152677</v>
      </c>
      <c r="O433" s="104">
        <f>O434+O435</f>
        <v>305660</v>
      </c>
      <c r="P433" s="164">
        <f t="shared" si="122"/>
        <v>-305660</v>
      </c>
      <c r="Q433" s="107"/>
      <c r="R433" s="40"/>
      <c r="S433" s="40"/>
      <c r="T433" s="40"/>
      <c r="U433" s="40"/>
      <c r="V433" s="40"/>
      <c r="W433" s="40"/>
      <c r="X433" s="60"/>
      <c r="Y433" s="40"/>
      <c r="Z433" s="40"/>
      <c r="AA433" s="40"/>
      <c r="AB433" s="40"/>
      <c r="AC433" s="40"/>
      <c r="AD433" s="40"/>
      <c r="AE433" s="40"/>
      <c r="AF433" s="40"/>
      <c r="AG433" s="40"/>
      <c r="AH433" s="40"/>
      <c r="AI433" s="40"/>
      <c r="AJ433" s="40"/>
      <c r="AK433" s="40"/>
      <c r="AL433" s="40"/>
      <c r="AM433" s="40"/>
      <c r="AN433" s="40"/>
      <c r="AO433" s="40"/>
      <c r="AP433" s="40"/>
      <c r="AQ433" s="40"/>
      <c r="AR433" s="40"/>
      <c r="AS433" s="9"/>
      <c r="AT433" s="9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  <c r="BF433" s="9"/>
      <c r="BG433" s="9"/>
      <c r="BH433" s="9"/>
      <c r="BI433" s="9"/>
      <c r="BJ433" s="9"/>
      <c r="BK433" s="9"/>
      <c r="BL433" s="9"/>
      <c r="BM433" s="9"/>
      <c r="BN433" s="9"/>
      <c r="BO433" s="9"/>
      <c r="BP433" s="9"/>
      <c r="BQ433" s="9"/>
      <c r="BR433" s="9"/>
      <c r="BS433" s="9"/>
      <c r="BT433" s="9"/>
      <c r="BU433" s="9"/>
      <c r="BV433" s="9"/>
      <c r="BW433" s="9"/>
      <c r="BX433" s="9"/>
      <c r="BY433" s="9"/>
      <c r="BZ433" s="9"/>
      <c r="CA433" s="9"/>
      <c r="CB433" s="9"/>
      <c r="CC433" s="9"/>
      <c r="CD433" s="9"/>
      <c r="CE433" s="9"/>
      <c r="CF433" s="9"/>
      <c r="CG433" s="9"/>
      <c r="CH433" s="9"/>
      <c r="CI433" s="9"/>
      <c r="CJ433" s="9"/>
      <c r="CK433" s="9"/>
      <c r="CL433" s="9"/>
      <c r="CM433" s="9"/>
      <c r="CN433" s="9"/>
      <c r="CO433" s="9"/>
      <c r="CP433" s="9"/>
      <c r="CQ433" s="9"/>
      <c r="CR433" s="9"/>
      <c r="CS433" s="9"/>
      <c r="CT433" s="9"/>
      <c r="CU433" s="9"/>
      <c r="CV433" s="9"/>
      <c r="CW433" s="9"/>
      <c r="CX433" s="9"/>
      <c r="CY433" s="9"/>
      <c r="CZ433" s="9"/>
      <c r="DA433" s="9"/>
      <c r="DB433" s="9"/>
      <c r="DC433" s="9"/>
      <c r="DD433" s="9"/>
      <c r="DE433" s="9"/>
      <c r="DF433" s="9"/>
      <c r="DG433" s="9"/>
      <c r="DH433" s="9"/>
      <c r="DI433" s="9"/>
      <c r="DJ433" s="9"/>
      <c r="DK433" s="9"/>
      <c r="DL433" s="9"/>
      <c r="DM433" s="9"/>
      <c r="DN433" s="9"/>
      <c r="DO433" s="9"/>
      <c r="DP433" s="9"/>
      <c r="DQ433" s="9"/>
      <c r="DR433" s="9"/>
      <c r="DS433" s="9"/>
      <c r="DT433" s="9"/>
      <c r="DU433" s="9"/>
      <c r="DV433" s="9"/>
      <c r="DW433" s="9"/>
      <c r="DX433" s="9"/>
      <c r="DY433" s="9"/>
      <c r="DZ433" s="9"/>
      <c r="EA433" s="9"/>
      <c r="EB433" s="9"/>
      <c r="EC433" s="9"/>
      <c r="ED433" s="9"/>
      <c r="EE433" s="9"/>
      <c r="EF433" s="9"/>
      <c r="EG433" s="9"/>
      <c r="EH433" s="9"/>
      <c r="EI433" s="9"/>
      <c r="EJ433" s="9"/>
      <c r="EK433" s="9"/>
      <c r="EL433" s="9"/>
      <c r="EM433" s="9"/>
      <c r="EN433" s="9"/>
      <c r="EO433" s="9"/>
      <c r="EP433" s="9"/>
      <c r="EQ433" s="9"/>
      <c r="ER433" s="9"/>
      <c r="ES433" s="9"/>
      <c r="ET433" s="9"/>
      <c r="EU433" s="9"/>
      <c r="EV433" s="9"/>
      <c r="EW433" s="9"/>
      <c r="EX433" s="9"/>
    </row>
    <row r="434" spans="1:154" ht="45" x14ac:dyDescent="0.35">
      <c r="A434" s="63"/>
      <c r="B434" s="59"/>
      <c r="C434" s="59"/>
      <c r="D434" s="59"/>
      <c r="E434" s="59"/>
      <c r="F434" s="59"/>
      <c r="G434" s="66" t="s">
        <v>221</v>
      </c>
      <c r="H434" s="108"/>
      <c r="I434" s="108"/>
      <c r="J434" s="108">
        <f t="shared" si="136"/>
        <v>0</v>
      </c>
      <c r="K434" s="152"/>
      <c r="L434" s="108"/>
      <c r="M434" s="109">
        <v>152983</v>
      </c>
      <c r="N434" s="108">
        <v>152677</v>
      </c>
      <c r="O434" s="110">
        <f t="shared" ref="O434" si="152">M434+N434</f>
        <v>305660</v>
      </c>
      <c r="P434" s="110">
        <f t="shared" ref="P434:P451" si="153">L434-O434</f>
        <v>-305660</v>
      </c>
      <c r="Q434" s="107"/>
      <c r="R434" s="40"/>
      <c r="S434" s="40"/>
      <c r="T434" s="40"/>
      <c r="U434" s="40"/>
      <c r="V434" s="40"/>
      <c r="W434" s="40"/>
      <c r="X434" s="60"/>
      <c r="Y434" s="40"/>
      <c r="Z434" s="40"/>
      <c r="AA434" s="40"/>
      <c r="AB434" s="40"/>
      <c r="AC434" s="40"/>
      <c r="AD434" s="40"/>
      <c r="AE434" s="40"/>
      <c r="AF434" s="40"/>
      <c r="AG434" s="40"/>
      <c r="AH434" s="40"/>
      <c r="AI434" s="40"/>
      <c r="AJ434" s="40"/>
      <c r="AK434" s="40"/>
      <c r="AL434" s="40"/>
      <c r="AM434" s="40"/>
      <c r="AN434" s="40"/>
      <c r="AO434" s="40"/>
      <c r="AP434" s="40"/>
      <c r="AQ434" s="40"/>
      <c r="AR434" s="40"/>
      <c r="AS434" s="9"/>
      <c r="AT434" s="9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  <c r="BF434" s="9"/>
      <c r="BG434" s="9"/>
      <c r="BH434" s="9"/>
      <c r="BI434" s="9"/>
      <c r="BJ434" s="9"/>
      <c r="BK434" s="9"/>
      <c r="BL434" s="9"/>
      <c r="BM434" s="9"/>
      <c r="BN434" s="9"/>
      <c r="BO434" s="9"/>
      <c r="BP434" s="9"/>
      <c r="BQ434" s="9"/>
      <c r="BR434" s="9"/>
      <c r="BS434" s="9"/>
      <c r="BT434" s="9"/>
      <c r="BU434" s="9"/>
      <c r="BV434" s="9"/>
      <c r="BW434" s="9"/>
      <c r="BX434" s="9"/>
      <c r="BY434" s="9"/>
      <c r="BZ434" s="9"/>
      <c r="CA434" s="9"/>
      <c r="CB434" s="9"/>
      <c r="CC434" s="9"/>
      <c r="CD434" s="9"/>
      <c r="CE434" s="9"/>
      <c r="CF434" s="9"/>
      <c r="CG434" s="9"/>
      <c r="CH434" s="9"/>
      <c r="CI434" s="9"/>
      <c r="CJ434" s="9"/>
      <c r="CK434" s="9"/>
      <c r="CL434" s="9"/>
      <c r="CM434" s="9"/>
      <c r="CN434" s="9"/>
      <c r="CO434" s="9"/>
      <c r="CP434" s="9"/>
      <c r="CQ434" s="9"/>
      <c r="CR434" s="9"/>
      <c r="CS434" s="9"/>
      <c r="CT434" s="9"/>
      <c r="CU434" s="9"/>
      <c r="CV434" s="9"/>
      <c r="CW434" s="9"/>
      <c r="CX434" s="9"/>
      <c r="CY434" s="9"/>
      <c r="CZ434" s="9"/>
      <c r="DA434" s="9"/>
      <c r="DB434" s="9"/>
      <c r="DC434" s="9"/>
      <c r="DD434" s="9"/>
      <c r="DE434" s="9"/>
      <c r="DF434" s="9"/>
      <c r="DG434" s="9"/>
      <c r="DH434" s="9"/>
      <c r="DI434" s="9"/>
      <c r="DJ434" s="9"/>
      <c r="DK434" s="9"/>
      <c r="DL434" s="9"/>
      <c r="DM434" s="9"/>
      <c r="DN434" s="9"/>
      <c r="DO434" s="9"/>
      <c r="DP434" s="9"/>
      <c r="DQ434" s="9"/>
      <c r="DR434" s="9"/>
      <c r="DS434" s="9"/>
      <c r="DT434" s="9"/>
      <c r="DU434" s="9"/>
      <c r="DV434" s="9"/>
      <c r="DW434" s="9"/>
      <c r="DX434" s="9"/>
      <c r="DY434" s="9"/>
      <c r="DZ434" s="9"/>
      <c r="EA434" s="9"/>
      <c r="EB434" s="9"/>
      <c r="EC434" s="9"/>
      <c r="ED434" s="9"/>
      <c r="EE434" s="9"/>
      <c r="EF434" s="9"/>
      <c r="EG434" s="9"/>
      <c r="EH434" s="9"/>
      <c r="EI434" s="9"/>
      <c r="EJ434" s="9"/>
      <c r="EK434" s="9"/>
      <c r="EL434" s="9"/>
      <c r="EM434" s="9"/>
      <c r="EN434" s="9"/>
      <c r="EO434" s="9"/>
      <c r="EP434" s="9"/>
      <c r="EQ434" s="9"/>
      <c r="ER434" s="9"/>
      <c r="ES434" s="9"/>
      <c r="ET434" s="9"/>
      <c r="EU434" s="9"/>
      <c r="EV434" s="9"/>
      <c r="EW434" s="9"/>
      <c r="EX434" s="9"/>
    </row>
    <row r="435" spans="1:154" ht="78" customHeight="1" x14ac:dyDescent="0.35">
      <c r="A435" s="63"/>
      <c r="B435" s="59"/>
      <c r="C435" s="59"/>
      <c r="D435" s="59"/>
      <c r="E435" s="59"/>
      <c r="F435" s="59"/>
      <c r="G435" s="142" t="s">
        <v>428</v>
      </c>
      <c r="H435" s="108"/>
      <c r="I435" s="108"/>
      <c r="J435" s="108"/>
      <c r="K435" s="152"/>
      <c r="L435" s="108"/>
      <c r="M435" s="141"/>
      <c r="N435" s="108"/>
      <c r="O435" s="165"/>
      <c r="P435" s="110"/>
      <c r="Q435" s="107"/>
      <c r="R435" s="40"/>
      <c r="S435" s="40"/>
      <c r="T435" s="40"/>
      <c r="U435" s="40"/>
      <c r="V435" s="40"/>
      <c r="W435" s="40"/>
      <c r="X435" s="60"/>
      <c r="Y435" s="40"/>
      <c r="Z435" s="40"/>
      <c r="AA435" s="40"/>
      <c r="AB435" s="40"/>
      <c r="AC435" s="40"/>
      <c r="AD435" s="40"/>
      <c r="AE435" s="40"/>
      <c r="AF435" s="40"/>
      <c r="AG435" s="40"/>
      <c r="AH435" s="40"/>
      <c r="AI435" s="40"/>
      <c r="AJ435" s="40"/>
      <c r="AK435" s="40"/>
      <c r="AL435" s="40"/>
      <c r="AM435" s="40"/>
      <c r="AN435" s="40"/>
      <c r="AO435" s="40"/>
      <c r="AP435" s="40"/>
      <c r="AQ435" s="40"/>
      <c r="AR435" s="40"/>
      <c r="AS435" s="9"/>
      <c r="AT435" s="9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  <c r="BF435" s="9"/>
      <c r="BG435" s="9"/>
      <c r="BH435" s="9"/>
      <c r="BI435" s="9"/>
      <c r="BJ435" s="9"/>
      <c r="BK435" s="9"/>
      <c r="BL435" s="9"/>
      <c r="BM435" s="9"/>
      <c r="BN435" s="9"/>
      <c r="BO435" s="9"/>
      <c r="BP435" s="9"/>
      <c r="BQ435" s="9"/>
      <c r="BR435" s="9"/>
      <c r="BS435" s="9"/>
      <c r="BT435" s="9"/>
      <c r="BU435" s="9"/>
      <c r="BV435" s="9"/>
      <c r="BW435" s="9"/>
      <c r="BX435" s="9"/>
      <c r="BY435" s="9"/>
      <c r="BZ435" s="9"/>
      <c r="CA435" s="9"/>
      <c r="CB435" s="9"/>
      <c r="CC435" s="9"/>
      <c r="CD435" s="9"/>
      <c r="CE435" s="9"/>
      <c r="CF435" s="9"/>
      <c r="CG435" s="9"/>
      <c r="CH435" s="9"/>
      <c r="CI435" s="9"/>
      <c r="CJ435" s="9"/>
      <c r="CK435" s="9"/>
      <c r="CL435" s="9"/>
      <c r="CM435" s="9"/>
      <c r="CN435" s="9"/>
      <c r="CO435" s="9"/>
      <c r="CP435" s="9"/>
      <c r="CQ435" s="9"/>
      <c r="CR435" s="9"/>
      <c r="CS435" s="9"/>
      <c r="CT435" s="9"/>
      <c r="CU435" s="9"/>
      <c r="CV435" s="9"/>
      <c r="CW435" s="9"/>
      <c r="CX435" s="9"/>
      <c r="CY435" s="9"/>
      <c r="CZ435" s="9"/>
      <c r="DA435" s="9"/>
      <c r="DB435" s="9"/>
      <c r="DC435" s="9"/>
      <c r="DD435" s="9"/>
      <c r="DE435" s="9"/>
      <c r="DF435" s="9"/>
      <c r="DG435" s="9"/>
      <c r="DH435" s="9"/>
      <c r="DI435" s="9"/>
      <c r="DJ435" s="9"/>
      <c r="DK435" s="9"/>
      <c r="DL435" s="9"/>
      <c r="DM435" s="9"/>
      <c r="DN435" s="9"/>
      <c r="DO435" s="9"/>
      <c r="DP435" s="9"/>
      <c r="DQ435" s="9"/>
      <c r="DR435" s="9"/>
      <c r="DS435" s="9"/>
      <c r="DT435" s="9"/>
      <c r="DU435" s="9"/>
      <c r="DV435" s="9"/>
      <c r="DW435" s="9"/>
      <c r="DX435" s="9"/>
      <c r="DY435" s="9"/>
      <c r="DZ435" s="9"/>
      <c r="EA435" s="9"/>
      <c r="EB435" s="9"/>
      <c r="EC435" s="9"/>
      <c r="ED435" s="9"/>
      <c r="EE435" s="9"/>
      <c r="EF435" s="9"/>
      <c r="EG435" s="9"/>
      <c r="EH435" s="9"/>
      <c r="EI435" s="9"/>
      <c r="EJ435" s="9"/>
      <c r="EK435" s="9"/>
      <c r="EL435" s="9"/>
      <c r="EM435" s="9"/>
      <c r="EN435" s="9"/>
      <c r="EO435" s="9"/>
      <c r="EP435" s="9"/>
      <c r="EQ435" s="9"/>
      <c r="ER435" s="9"/>
      <c r="ES435" s="9"/>
      <c r="ET435" s="9"/>
      <c r="EU435" s="9"/>
      <c r="EV435" s="9"/>
      <c r="EW435" s="9"/>
      <c r="EX435" s="9"/>
    </row>
    <row r="436" spans="1:154" x14ac:dyDescent="0.35">
      <c r="A436" s="63"/>
      <c r="B436" s="59"/>
      <c r="C436" s="59"/>
      <c r="D436" s="59"/>
      <c r="E436" s="59"/>
      <c r="F436" s="59"/>
      <c r="G436" s="64" t="s">
        <v>222</v>
      </c>
      <c r="H436" s="104">
        <f>+H437+H438</f>
        <v>0</v>
      </c>
      <c r="I436" s="104">
        <f>+I437+I438</f>
        <v>0</v>
      </c>
      <c r="J436" s="108">
        <f t="shared" si="136"/>
        <v>0</v>
      </c>
      <c r="K436" s="152"/>
      <c r="L436" s="104">
        <f>+L437+L438</f>
        <v>0</v>
      </c>
      <c r="M436" s="104">
        <v>0</v>
      </c>
      <c r="N436" s="104">
        <f>+N437+N438</f>
        <v>0</v>
      </c>
      <c r="O436" s="104">
        <f t="shared" ref="O436" si="154">+O437+O438</f>
        <v>0</v>
      </c>
      <c r="P436" s="106">
        <f t="shared" si="153"/>
        <v>0</v>
      </c>
      <c r="Q436" s="107"/>
      <c r="R436" s="40"/>
      <c r="S436" s="40"/>
      <c r="T436" s="40"/>
      <c r="U436" s="40"/>
      <c r="V436" s="40"/>
      <c r="W436" s="40"/>
      <c r="X436" s="60"/>
      <c r="Y436" s="40"/>
      <c r="Z436" s="40"/>
      <c r="AA436" s="40"/>
      <c r="AB436" s="40"/>
      <c r="AC436" s="40"/>
      <c r="AD436" s="40"/>
      <c r="AE436" s="40"/>
      <c r="AF436" s="40"/>
      <c r="AG436" s="40"/>
      <c r="AH436" s="40"/>
      <c r="AI436" s="40"/>
      <c r="AJ436" s="40"/>
      <c r="AK436" s="40"/>
      <c r="AL436" s="40"/>
      <c r="AM436" s="40"/>
      <c r="AN436" s="40"/>
      <c r="AO436" s="40"/>
      <c r="AP436" s="40"/>
      <c r="AQ436" s="40"/>
      <c r="AR436" s="40"/>
      <c r="AS436" s="9"/>
      <c r="AT436" s="9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  <c r="BF436" s="9"/>
      <c r="BG436" s="9"/>
      <c r="BH436" s="9"/>
      <c r="BI436" s="9"/>
      <c r="BJ436" s="9"/>
      <c r="BK436" s="9"/>
      <c r="BL436" s="9"/>
      <c r="BM436" s="9"/>
      <c r="BN436" s="9"/>
      <c r="BO436" s="9"/>
      <c r="BP436" s="9"/>
      <c r="BQ436" s="9"/>
      <c r="BR436" s="9"/>
      <c r="BS436" s="9"/>
      <c r="BT436" s="9"/>
      <c r="BU436" s="9"/>
      <c r="BV436" s="9"/>
      <c r="BW436" s="9"/>
      <c r="BX436" s="9"/>
      <c r="BY436" s="9"/>
      <c r="BZ436" s="9"/>
      <c r="CA436" s="9"/>
      <c r="CB436" s="9"/>
      <c r="CC436" s="9"/>
      <c r="CD436" s="9"/>
      <c r="CE436" s="9"/>
      <c r="CF436" s="9"/>
      <c r="CG436" s="9"/>
      <c r="CH436" s="9"/>
      <c r="CI436" s="9"/>
      <c r="CJ436" s="9"/>
      <c r="CK436" s="9"/>
      <c r="CL436" s="9"/>
      <c r="CM436" s="9"/>
      <c r="CN436" s="9"/>
      <c r="CO436" s="9"/>
      <c r="CP436" s="9"/>
      <c r="CQ436" s="9"/>
      <c r="CR436" s="9"/>
      <c r="CS436" s="9"/>
      <c r="CT436" s="9"/>
      <c r="CU436" s="9"/>
      <c r="CV436" s="9"/>
      <c r="CW436" s="9"/>
      <c r="CX436" s="9"/>
      <c r="CY436" s="9"/>
      <c r="CZ436" s="9"/>
      <c r="DA436" s="9"/>
      <c r="DB436" s="9"/>
      <c r="DC436" s="9"/>
      <c r="DD436" s="9"/>
      <c r="DE436" s="9"/>
      <c r="DF436" s="9"/>
      <c r="DG436" s="9"/>
      <c r="DH436" s="9"/>
      <c r="DI436" s="9"/>
      <c r="DJ436" s="9"/>
      <c r="DK436" s="9"/>
      <c r="DL436" s="9"/>
      <c r="DM436" s="9"/>
      <c r="DN436" s="9"/>
      <c r="DO436" s="9"/>
      <c r="DP436" s="9"/>
      <c r="DQ436" s="9"/>
      <c r="DR436" s="9"/>
      <c r="DS436" s="9"/>
      <c r="DT436" s="9"/>
      <c r="DU436" s="9"/>
      <c r="DV436" s="9"/>
      <c r="DW436" s="9"/>
      <c r="DX436" s="9"/>
      <c r="DY436" s="9"/>
      <c r="DZ436" s="9"/>
      <c r="EA436" s="9"/>
      <c r="EB436" s="9"/>
      <c r="EC436" s="9"/>
      <c r="ED436" s="9"/>
      <c r="EE436" s="9"/>
      <c r="EF436" s="9"/>
      <c r="EG436" s="9"/>
      <c r="EH436" s="9"/>
      <c r="EI436" s="9"/>
      <c r="EJ436" s="9"/>
      <c r="EK436" s="9"/>
      <c r="EL436" s="9"/>
      <c r="EM436" s="9"/>
      <c r="EN436" s="9"/>
      <c r="EO436" s="9"/>
      <c r="EP436" s="9"/>
      <c r="EQ436" s="9"/>
      <c r="ER436" s="9"/>
      <c r="ES436" s="9"/>
      <c r="ET436" s="9"/>
      <c r="EU436" s="9"/>
      <c r="EV436" s="9"/>
      <c r="EW436" s="9"/>
      <c r="EX436" s="9"/>
    </row>
    <row r="437" spans="1:154" x14ac:dyDescent="0.35">
      <c r="A437" s="63"/>
      <c r="B437" s="59"/>
      <c r="C437" s="59"/>
      <c r="D437" s="59"/>
      <c r="E437" s="59"/>
      <c r="F437" s="59"/>
      <c r="G437" s="66" t="s">
        <v>223</v>
      </c>
      <c r="H437" s="108"/>
      <c r="I437" s="108"/>
      <c r="J437" s="108">
        <f t="shared" si="136"/>
        <v>0</v>
      </c>
      <c r="K437" s="152"/>
      <c r="L437" s="108"/>
      <c r="M437" s="109">
        <v>0</v>
      </c>
      <c r="N437" s="108"/>
      <c r="O437" s="110">
        <f t="shared" ref="O437:O438" si="155">M437+N437</f>
        <v>0</v>
      </c>
      <c r="P437" s="110">
        <f t="shared" si="153"/>
        <v>0</v>
      </c>
      <c r="Q437" s="107"/>
      <c r="R437" s="40"/>
      <c r="S437" s="40"/>
      <c r="T437" s="40"/>
      <c r="U437" s="40"/>
      <c r="V437" s="40"/>
      <c r="W437" s="40"/>
      <c r="X437" s="60"/>
      <c r="Y437" s="40"/>
      <c r="Z437" s="40"/>
      <c r="AA437" s="40"/>
      <c r="AB437" s="40"/>
      <c r="AC437" s="40"/>
      <c r="AD437" s="40"/>
      <c r="AE437" s="40"/>
      <c r="AF437" s="40"/>
      <c r="AG437" s="40"/>
      <c r="AH437" s="40"/>
      <c r="AI437" s="40"/>
      <c r="AJ437" s="40"/>
      <c r="AK437" s="40"/>
      <c r="AL437" s="40"/>
      <c r="AM437" s="40"/>
      <c r="AN437" s="40"/>
      <c r="AO437" s="40"/>
      <c r="AP437" s="40"/>
      <c r="AQ437" s="40"/>
      <c r="AR437" s="40"/>
      <c r="AS437" s="9"/>
      <c r="AT437" s="9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  <c r="BF437" s="9"/>
      <c r="BG437" s="9"/>
      <c r="BH437" s="9"/>
      <c r="BI437" s="9"/>
      <c r="BJ437" s="9"/>
      <c r="BK437" s="9"/>
      <c r="BL437" s="9"/>
      <c r="BM437" s="9"/>
      <c r="BN437" s="9"/>
      <c r="BO437" s="9"/>
      <c r="BP437" s="9"/>
      <c r="BQ437" s="9"/>
      <c r="BR437" s="9"/>
      <c r="BS437" s="9"/>
      <c r="BT437" s="9"/>
      <c r="BU437" s="9"/>
      <c r="BV437" s="9"/>
      <c r="BW437" s="9"/>
      <c r="BX437" s="9"/>
      <c r="BY437" s="9"/>
      <c r="BZ437" s="9"/>
      <c r="CA437" s="9"/>
      <c r="CB437" s="9"/>
      <c r="CC437" s="9"/>
      <c r="CD437" s="9"/>
      <c r="CE437" s="9"/>
      <c r="CF437" s="9"/>
      <c r="CG437" s="9"/>
      <c r="CH437" s="9"/>
      <c r="CI437" s="9"/>
      <c r="CJ437" s="9"/>
      <c r="CK437" s="9"/>
      <c r="CL437" s="9"/>
      <c r="CM437" s="9"/>
      <c r="CN437" s="9"/>
      <c r="CO437" s="9"/>
      <c r="CP437" s="9"/>
      <c r="CQ437" s="9"/>
      <c r="CR437" s="9"/>
      <c r="CS437" s="9"/>
      <c r="CT437" s="9"/>
      <c r="CU437" s="9"/>
      <c r="CV437" s="9"/>
      <c r="CW437" s="9"/>
      <c r="CX437" s="9"/>
      <c r="CY437" s="9"/>
      <c r="CZ437" s="9"/>
      <c r="DA437" s="9"/>
      <c r="DB437" s="9"/>
      <c r="DC437" s="9"/>
      <c r="DD437" s="9"/>
      <c r="DE437" s="9"/>
      <c r="DF437" s="9"/>
      <c r="DG437" s="9"/>
      <c r="DH437" s="9"/>
      <c r="DI437" s="9"/>
      <c r="DJ437" s="9"/>
      <c r="DK437" s="9"/>
      <c r="DL437" s="9"/>
      <c r="DM437" s="9"/>
      <c r="DN437" s="9"/>
      <c r="DO437" s="9"/>
      <c r="DP437" s="9"/>
      <c r="DQ437" s="9"/>
      <c r="DR437" s="9"/>
      <c r="DS437" s="9"/>
      <c r="DT437" s="9"/>
      <c r="DU437" s="9"/>
      <c r="DV437" s="9"/>
      <c r="DW437" s="9"/>
      <c r="DX437" s="9"/>
      <c r="DY437" s="9"/>
      <c r="DZ437" s="9"/>
      <c r="EA437" s="9"/>
      <c r="EB437" s="9"/>
      <c r="EC437" s="9"/>
      <c r="ED437" s="9"/>
      <c r="EE437" s="9"/>
      <c r="EF437" s="9"/>
      <c r="EG437" s="9"/>
      <c r="EH437" s="9"/>
      <c r="EI437" s="9"/>
      <c r="EJ437" s="9"/>
      <c r="EK437" s="9"/>
      <c r="EL437" s="9"/>
      <c r="EM437" s="9"/>
      <c r="EN437" s="9"/>
      <c r="EO437" s="9"/>
      <c r="EP437" s="9"/>
      <c r="EQ437" s="9"/>
      <c r="ER437" s="9"/>
      <c r="ES437" s="9"/>
      <c r="ET437" s="9"/>
      <c r="EU437" s="9"/>
      <c r="EV437" s="9"/>
      <c r="EW437" s="9"/>
      <c r="EX437" s="9"/>
    </row>
    <row r="438" spans="1:154" x14ac:dyDescent="0.35">
      <c r="A438" s="63"/>
      <c r="B438" s="59"/>
      <c r="C438" s="59"/>
      <c r="D438" s="59"/>
      <c r="E438" s="59"/>
      <c r="F438" s="59"/>
      <c r="G438" s="66" t="s">
        <v>421</v>
      </c>
      <c r="H438" s="108"/>
      <c r="I438" s="108"/>
      <c r="J438" s="108">
        <f t="shared" si="136"/>
        <v>0</v>
      </c>
      <c r="K438" s="152"/>
      <c r="L438" s="108"/>
      <c r="M438" s="109">
        <v>0</v>
      </c>
      <c r="N438" s="108"/>
      <c r="O438" s="110">
        <f t="shared" si="155"/>
        <v>0</v>
      </c>
      <c r="P438" s="110">
        <f t="shared" si="153"/>
        <v>0</v>
      </c>
      <c r="Q438" s="107"/>
      <c r="R438" s="40"/>
      <c r="S438" s="40"/>
      <c r="T438" s="40"/>
      <c r="U438" s="40"/>
      <c r="V438" s="40"/>
      <c r="W438" s="40"/>
      <c r="X438" s="60"/>
      <c r="Y438" s="40"/>
      <c r="Z438" s="40"/>
      <c r="AA438" s="40"/>
      <c r="AB438" s="40"/>
      <c r="AC438" s="40"/>
      <c r="AD438" s="40"/>
      <c r="AE438" s="40"/>
      <c r="AF438" s="40"/>
      <c r="AG438" s="40"/>
      <c r="AH438" s="40"/>
      <c r="AI438" s="40"/>
      <c r="AJ438" s="40"/>
      <c r="AK438" s="40"/>
      <c r="AL438" s="40"/>
      <c r="AM438" s="40"/>
      <c r="AN438" s="40"/>
      <c r="AO438" s="40"/>
      <c r="AP438" s="40"/>
      <c r="AQ438" s="40"/>
      <c r="AR438" s="40"/>
      <c r="AS438" s="9"/>
      <c r="AT438" s="9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  <c r="BF438" s="9"/>
      <c r="BG438" s="9"/>
      <c r="BH438" s="9"/>
      <c r="BI438" s="9"/>
      <c r="BJ438" s="9"/>
      <c r="BK438" s="9"/>
      <c r="BL438" s="9"/>
      <c r="BM438" s="9"/>
      <c r="BN438" s="9"/>
      <c r="BO438" s="9"/>
      <c r="BP438" s="9"/>
      <c r="BQ438" s="9"/>
      <c r="BR438" s="9"/>
      <c r="BS438" s="9"/>
      <c r="BT438" s="9"/>
      <c r="BU438" s="9"/>
      <c r="BV438" s="9"/>
      <c r="BW438" s="9"/>
      <c r="BX438" s="9"/>
      <c r="BY438" s="9"/>
      <c r="BZ438" s="9"/>
      <c r="CA438" s="9"/>
      <c r="CB438" s="9"/>
      <c r="CC438" s="9"/>
      <c r="CD438" s="9"/>
      <c r="CE438" s="9"/>
      <c r="CF438" s="9"/>
      <c r="CG438" s="9"/>
      <c r="CH438" s="9"/>
      <c r="CI438" s="9"/>
      <c r="CJ438" s="9"/>
      <c r="CK438" s="9"/>
      <c r="CL438" s="9"/>
      <c r="CM438" s="9"/>
      <c r="CN438" s="9"/>
      <c r="CO438" s="9"/>
      <c r="CP438" s="9"/>
      <c r="CQ438" s="9"/>
      <c r="CR438" s="9"/>
      <c r="CS438" s="9"/>
      <c r="CT438" s="9"/>
      <c r="CU438" s="9"/>
      <c r="CV438" s="9"/>
      <c r="CW438" s="9"/>
      <c r="CX438" s="9"/>
      <c r="CY438" s="9"/>
      <c r="CZ438" s="9"/>
      <c r="DA438" s="9"/>
      <c r="DB438" s="9"/>
      <c r="DC438" s="9"/>
      <c r="DD438" s="9"/>
      <c r="DE438" s="9"/>
      <c r="DF438" s="9"/>
      <c r="DG438" s="9"/>
      <c r="DH438" s="9"/>
      <c r="DI438" s="9"/>
      <c r="DJ438" s="9"/>
      <c r="DK438" s="9"/>
      <c r="DL438" s="9"/>
      <c r="DM438" s="9"/>
      <c r="DN438" s="9"/>
      <c r="DO438" s="9"/>
      <c r="DP438" s="9"/>
      <c r="DQ438" s="9"/>
      <c r="DR438" s="9"/>
      <c r="DS438" s="9"/>
      <c r="DT438" s="9"/>
      <c r="DU438" s="9"/>
      <c r="DV438" s="9"/>
      <c r="DW438" s="9"/>
      <c r="DX438" s="9"/>
      <c r="DY438" s="9"/>
      <c r="DZ438" s="9"/>
      <c r="EA438" s="9"/>
      <c r="EB438" s="9"/>
      <c r="EC438" s="9"/>
      <c r="ED438" s="9"/>
      <c r="EE438" s="9"/>
      <c r="EF438" s="9"/>
      <c r="EG438" s="9"/>
      <c r="EH438" s="9"/>
      <c r="EI438" s="9"/>
      <c r="EJ438" s="9"/>
      <c r="EK438" s="9"/>
      <c r="EL438" s="9"/>
      <c r="EM438" s="9"/>
      <c r="EN438" s="9"/>
      <c r="EO438" s="9"/>
      <c r="EP438" s="9"/>
      <c r="EQ438" s="9"/>
      <c r="ER438" s="9"/>
      <c r="ES438" s="9"/>
      <c r="ET438" s="9"/>
      <c r="EU438" s="9"/>
      <c r="EV438" s="9"/>
      <c r="EW438" s="9"/>
      <c r="EX438" s="9"/>
    </row>
    <row r="439" spans="1:154" s="62" customFormat="1" x14ac:dyDescent="0.35">
      <c r="A439" s="48"/>
      <c r="B439" s="49"/>
      <c r="C439" s="49"/>
      <c r="D439" s="49"/>
      <c r="E439" s="49"/>
      <c r="F439" s="49"/>
      <c r="G439" s="64" t="s">
        <v>224</v>
      </c>
      <c r="H439" s="104"/>
      <c r="I439" s="104"/>
      <c r="J439" s="108">
        <f t="shared" si="136"/>
        <v>0</v>
      </c>
      <c r="K439" s="152"/>
      <c r="L439" s="104"/>
      <c r="M439" s="86">
        <v>0</v>
      </c>
      <c r="N439" s="104"/>
      <c r="O439" s="164">
        <f t="shared" ref="O439:O446" si="156">M439+N439</f>
        <v>0</v>
      </c>
      <c r="P439" s="164">
        <f t="shared" si="153"/>
        <v>0</v>
      </c>
      <c r="Q439" s="107"/>
      <c r="R439" s="40"/>
      <c r="S439" s="60"/>
      <c r="T439" s="60"/>
      <c r="U439" s="60"/>
      <c r="V439" s="60"/>
      <c r="W439" s="60"/>
      <c r="X439" s="40"/>
      <c r="Y439" s="60"/>
      <c r="Z439" s="60"/>
      <c r="AA439" s="60"/>
      <c r="AB439" s="60"/>
      <c r="AC439" s="60"/>
      <c r="AD439" s="60"/>
      <c r="AE439" s="60"/>
      <c r="AF439" s="60"/>
      <c r="AG439" s="60"/>
      <c r="AH439" s="60"/>
      <c r="AI439" s="60"/>
      <c r="AJ439" s="60"/>
      <c r="AK439" s="60"/>
      <c r="AL439" s="60"/>
      <c r="AM439" s="60"/>
      <c r="AN439" s="60"/>
      <c r="AO439" s="60"/>
      <c r="AP439" s="60"/>
      <c r="AQ439" s="60"/>
      <c r="AR439" s="60"/>
      <c r="AS439" s="61"/>
      <c r="AT439" s="61"/>
      <c r="AU439" s="61"/>
      <c r="AV439" s="61"/>
      <c r="AW439" s="61"/>
      <c r="AX439" s="61"/>
      <c r="AY439" s="61"/>
      <c r="AZ439" s="61"/>
      <c r="BA439" s="61"/>
      <c r="BB439" s="61"/>
      <c r="BC439" s="61"/>
      <c r="BD439" s="61"/>
      <c r="BE439" s="61"/>
      <c r="BF439" s="61"/>
      <c r="BG439" s="61"/>
      <c r="BH439" s="61"/>
      <c r="BI439" s="61"/>
      <c r="BJ439" s="61"/>
      <c r="BK439" s="61"/>
      <c r="BL439" s="61"/>
      <c r="BM439" s="61"/>
      <c r="BN439" s="61"/>
      <c r="BO439" s="61"/>
      <c r="BP439" s="61"/>
      <c r="BQ439" s="61"/>
      <c r="BR439" s="61"/>
      <c r="BS439" s="61"/>
      <c r="BT439" s="61"/>
      <c r="BU439" s="61"/>
      <c r="BV439" s="61"/>
      <c r="BW439" s="61"/>
      <c r="BX439" s="61"/>
      <c r="BY439" s="61"/>
      <c r="BZ439" s="61"/>
      <c r="CA439" s="61"/>
      <c r="CB439" s="61"/>
      <c r="CC439" s="61"/>
      <c r="CD439" s="61"/>
      <c r="CE439" s="61"/>
      <c r="CF439" s="61"/>
      <c r="CG439" s="61"/>
      <c r="CH439" s="61"/>
      <c r="CI439" s="61"/>
      <c r="CJ439" s="61"/>
      <c r="CK439" s="61"/>
      <c r="CL439" s="61"/>
      <c r="CM439" s="61"/>
      <c r="CN439" s="61"/>
      <c r="CO439" s="61"/>
      <c r="CP439" s="61"/>
      <c r="CQ439" s="61"/>
      <c r="CR439" s="61"/>
      <c r="CS439" s="61"/>
      <c r="CT439" s="61"/>
      <c r="CU439" s="61"/>
      <c r="CV439" s="61"/>
      <c r="CW439" s="61"/>
      <c r="CX439" s="61"/>
      <c r="CY439" s="61"/>
      <c r="CZ439" s="61"/>
      <c r="DA439" s="61"/>
      <c r="DB439" s="61"/>
      <c r="DC439" s="61"/>
      <c r="DD439" s="61"/>
      <c r="DE439" s="61"/>
      <c r="DF439" s="61"/>
      <c r="DG439" s="61"/>
      <c r="DH439" s="61"/>
      <c r="DI439" s="61"/>
      <c r="DJ439" s="61"/>
      <c r="DK439" s="61"/>
      <c r="DL439" s="61"/>
      <c r="DM439" s="61"/>
      <c r="DN439" s="61"/>
      <c r="DO439" s="61"/>
      <c r="DP439" s="61"/>
      <c r="DQ439" s="61"/>
      <c r="DR439" s="61"/>
      <c r="DS439" s="61"/>
      <c r="DT439" s="61"/>
      <c r="DU439" s="61"/>
      <c r="DV439" s="61"/>
      <c r="DW439" s="61"/>
      <c r="DX439" s="61"/>
      <c r="DY439" s="61"/>
      <c r="DZ439" s="61"/>
      <c r="EA439" s="61"/>
      <c r="EB439" s="61"/>
      <c r="EC439" s="61"/>
      <c r="ED439" s="61"/>
      <c r="EE439" s="61"/>
      <c r="EF439" s="61"/>
      <c r="EG439" s="61"/>
      <c r="EH439" s="61"/>
      <c r="EI439" s="61"/>
      <c r="EJ439" s="61"/>
      <c r="EK439" s="61"/>
      <c r="EL439" s="61"/>
      <c r="EM439" s="61"/>
      <c r="EN439" s="61"/>
      <c r="EO439" s="61"/>
      <c r="EP439" s="61"/>
      <c r="EQ439" s="61"/>
      <c r="ER439" s="61"/>
      <c r="ES439" s="61"/>
      <c r="ET439" s="61"/>
      <c r="EU439" s="61"/>
      <c r="EV439" s="61"/>
      <c r="EW439" s="61"/>
      <c r="EX439" s="61"/>
    </row>
    <row r="440" spans="1:154" s="62" customFormat="1" ht="45" x14ac:dyDescent="0.35">
      <c r="A440" s="48"/>
      <c r="B440" s="49"/>
      <c r="C440" s="49"/>
      <c r="D440" s="49"/>
      <c r="E440" s="49"/>
      <c r="F440" s="49"/>
      <c r="G440" s="64" t="s">
        <v>225</v>
      </c>
      <c r="H440" s="104"/>
      <c r="I440" s="104"/>
      <c r="J440" s="108">
        <f t="shared" si="136"/>
        <v>0</v>
      </c>
      <c r="K440" s="152"/>
      <c r="L440" s="104"/>
      <c r="M440" s="86">
        <v>0</v>
      </c>
      <c r="N440" s="104"/>
      <c r="O440" s="110">
        <f t="shared" si="156"/>
        <v>0</v>
      </c>
      <c r="P440" s="164">
        <f t="shared" si="153"/>
        <v>0</v>
      </c>
      <c r="Q440" s="107"/>
      <c r="R440" s="40"/>
      <c r="S440" s="60"/>
      <c r="T440" s="60"/>
      <c r="U440" s="60"/>
      <c r="V440" s="60"/>
      <c r="W440" s="60"/>
      <c r="X440" s="40"/>
      <c r="Y440" s="60"/>
      <c r="Z440" s="60"/>
      <c r="AA440" s="60"/>
      <c r="AB440" s="60"/>
      <c r="AC440" s="60"/>
      <c r="AD440" s="60"/>
      <c r="AE440" s="60"/>
      <c r="AF440" s="60"/>
      <c r="AG440" s="60"/>
      <c r="AH440" s="60"/>
      <c r="AI440" s="60"/>
      <c r="AJ440" s="60"/>
      <c r="AK440" s="60"/>
      <c r="AL440" s="60"/>
      <c r="AM440" s="60"/>
      <c r="AN440" s="60"/>
      <c r="AO440" s="60"/>
      <c r="AP440" s="60"/>
      <c r="AQ440" s="60"/>
      <c r="AR440" s="60"/>
      <c r="AS440" s="61"/>
      <c r="AT440" s="61"/>
      <c r="AU440" s="61"/>
      <c r="AV440" s="61"/>
      <c r="AW440" s="61"/>
      <c r="AX440" s="61"/>
      <c r="AY440" s="61"/>
      <c r="AZ440" s="61"/>
      <c r="BA440" s="61"/>
      <c r="BB440" s="61"/>
      <c r="BC440" s="61"/>
      <c r="BD440" s="61"/>
      <c r="BE440" s="61"/>
      <c r="BF440" s="61"/>
      <c r="BG440" s="61"/>
      <c r="BH440" s="61"/>
      <c r="BI440" s="61"/>
      <c r="BJ440" s="61"/>
      <c r="BK440" s="61"/>
      <c r="BL440" s="61"/>
      <c r="BM440" s="61"/>
      <c r="BN440" s="61"/>
      <c r="BO440" s="61"/>
      <c r="BP440" s="61"/>
      <c r="BQ440" s="61"/>
      <c r="BR440" s="61"/>
      <c r="BS440" s="61"/>
      <c r="BT440" s="61"/>
      <c r="BU440" s="61"/>
      <c r="BV440" s="61"/>
      <c r="BW440" s="61"/>
      <c r="BX440" s="61"/>
      <c r="BY440" s="61"/>
      <c r="BZ440" s="61"/>
      <c r="CA440" s="61"/>
      <c r="CB440" s="61"/>
      <c r="CC440" s="61"/>
      <c r="CD440" s="61"/>
      <c r="CE440" s="61"/>
      <c r="CF440" s="61"/>
      <c r="CG440" s="61"/>
      <c r="CH440" s="61"/>
      <c r="CI440" s="61"/>
      <c r="CJ440" s="61"/>
      <c r="CK440" s="61"/>
      <c r="CL440" s="61"/>
      <c r="CM440" s="61"/>
      <c r="CN440" s="61"/>
      <c r="CO440" s="61"/>
      <c r="CP440" s="61"/>
      <c r="CQ440" s="61"/>
      <c r="CR440" s="61"/>
      <c r="CS440" s="61"/>
      <c r="CT440" s="61"/>
      <c r="CU440" s="61"/>
      <c r="CV440" s="61"/>
      <c r="CW440" s="61"/>
      <c r="CX440" s="61"/>
      <c r="CY440" s="61"/>
      <c r="CZ440" s="61"/>
      <c r="DA440" s="61"/>
      <c r="DB440" s="61"/>
      <c r="DC440" s="61"/>
      <c r="DD440" s="61"/>
      <c r="DE440" s="61"/>
      <c r="DF440" s="61"/>
      <c r="DG440" s="61"/>
      <c r="DH440" s="61"/>
      <c r="DI440" s="61"/>
      <c r="DJ440" s="61"/>
      <c r="DK440" s="61"/>
      <c r="DL440" s="61"/>
      <c r="DM440" s="61"/>
      <c r="DN440" s="61"/>
      <c r="DO440" s="61"/>
      <c r="DP440" s="61"/>
      <c r="DQ440" s="61"/>
      <c r="DR440" s="61"/>
      <c r="DS440" s="61"/>
      <c r="DT440" s="61"/>
      <c r="DU440" s="61"/>
      <c r="DV440" s="61"/>
      <c r="DW440" s="61"/>
      <c r="DX440" s="61"/>
      <c r="DY440" s="61"/>
      <c r="DZ440" s="61"/>
      <c r="EA440" s="61"/>
      <c r="EB440" s="61"/>
      <c r="EC440" s="61"/>
      <c r="ED440" s="61"/>
      <c r="EE440" s="61"/>
      <c r="EF440" s="61"/>
      <c r="EG440" s="61"/>
      <c r="EH440" s="61"/>
      <c r="EI440" s="61"/>
      <c r="EJ440" s="61"/>
      <c r="EK440" s="61"/>
      <c r="EL440" s="61"/>
      <c r="EM440" s="61"/>
      <c r="EN440" s="61"/>
      <c r="EO440" s="61"/>
      <c r="EP440" s="61"/>
      <c r="EQ440" s="61"/>
      <c r="ER440" s="61"/>
      <c r="ES440" s="61"/>
      <c r="ET440" s="61"/>
      <c r="EU440" s="61"/>
      <c r="EV440" s="61"/>
      <c r="EW440" s="61"/>
      <c r="EX440" s="61"/>
    </row>
    <row r="441" spans="1:154" s="62" customFormat="1" x14ac:dyDescent="0.35">
      <c r="A441" s="48"/>
      <c r="B441" s="49"/>
      <c r="C441" s="49"/>
      <c r="D441" s="49"/>
      <c r="E441" s="49"/>
      <c r="F441" s="49"/>
      <c r="G441" s="64" t="s">
        <v>226</v>
      </c>
      <c r="H441" s="104"/>
      <c r="I441" s="104"/>
      <c r="J441" s="108">
        <f t="shared" si="136"/>
        <v>0</v>
      </c>
      <c r="K441" s="152"/>
      <c r="L441" s="104"/>
      <c r="M441" s="86">
        <v>2500</v>
      </c>
      <c r="N441" s="104">
        <v>2500</v>
      </c>
      <c r="O441" s="164">
        <f t="shared" si="156"/>
        <v>5000</v>
      </c>
      <c r="P441" s="164">
        <f t="shared" si="153"/>
        <v>-5000</v>
      </c>
      <c r="Q441" s="107"/>
      <c r="R441" s="40"/>
      <c r="S441" s="60"/>
      <c r="T441" s="60"/>
      <c r="U441" s="60"/>
      <c r="V441" s="60"/>
      <c r="W441" s="60"/>
      <c r="X441" s="40"/>
      <c r="Y441" s="60"/>
      <c r="Z441" s="60"/>
      <c r="AA441" s="60"/>
      <c r="AB441" s="60"/>
      <c r="AC441" s="60"/>
      <c r="AD441" s="60"/>
      <c r="AE441" s="60"/>
      <c r="AF441" s="60"/>
      <c r="AG441" s="60"/>
      <c r="AH441" s="60"/>
      <c r="AI441" s="60"/>
      <c r="AJ441" s="60"/>
      <c r="AK441" s="60"/>
      <c r="AL441" s="60"/>
      <c r="AM441" s="60"/>
      <c r="AN441" s="60"/>
      <c r="AO441" s="60"/>
      <c r="AP441" s="60"/>
      <c r="AQ441" s="60"/>
      <c r="AR441" s="60"/>
      <c r="AS441" s="61"/>
      <c r="AT441" s="61"/>
      <c r="AU441" s="61"/>
      <c r="AV441" s="61"/>
      <c r="AW441" s="61"/>
      <c r="AX441" s="61"/>
      <c r="AY441" s="61"/>
      <c r="AZ441" s="61"/>
      <c r="BA441" s="61"/>
      <c r="BB441" s="61"/>
      <c r="BC441" s="61"/>
      <c r="BD441" s="61"/>
      <c r="BE441" s="61"/>
      <c r="BF441" s="61"/>
      <c r="BG441" s="61"/>
      <c r="BH441" s="61"/>
      <c r="BI441" s="61"/>
      <c r="BJ441" s="61"/>
      <c r="BK441" s="61"/>
      <c r="BL441" s="61"/>
      <c r="BM441" s="61"/>
      <c r="BN441" s="61"/>
      <c r="BO441" s="61"/>
      <c r="BP441" s="61"/>
      <c r="BQ441" s="61"/>
      <c r="BR441" s="61"/>
      <c r="BS441" s="61"/>
      <c r="BT441" s="61"/>
      <c r="BU441" s="61"/>
      <c r="BV441" s="61"/>
      <c r="BW441" s="61"/>
      <c r="BX441" s="61"/>
      <c r="BY441" s="61"/>
      <c r="BZ441" s="61"/>
      <c r="CA441" s="61"/>
      <c r="CB441" s="61"/>
      <c r="CC441" s="61"/>
      <c r="CD441" s="61"/>
      <c r="CE441" s="61"/>
      <c r="CF441" s="61"/>
      <c r="CG441" s="61"/>
      <c r="CH441" s="61"/>
      <c r="CI441" s="61"/>
      <c r="CJ441" s="61"/>
      <c r="CK441" s="61"/>
      <c r="CL441" s="61"/>
      <c r="CM441" s="61"/>
      <c r="CN441" s="61"/>
      <c r="CO441" s="61"/>
      <c r="CP441" s="61"/>
      <c r="CQ441" s="61"/>
      <c r="CR441" s="61"/>
      <c r="CS441" s="61"/>
      <c r="CT441" s="61"/>
      <c r="CU441" s="61"/>
      <c r="CV441" s="61"/>
      <c r="CW441" s="61"/>
      <c r="CX441" s="61"/>
      <c r="CY441" s="61"/>
      <c r="CZ441" s="61"/>
      <c r="DA441" s="61"/>
      <c r="DB441" s="61"/>
      <c r="DC441" s="61"/>
      <c r="DD441" s="61"/>
      <c r="DE441" s="61"/>
      <c r="DF441" s="61"/>
      <c r="DG441" s="61"/>
      <c r="DH441" s="61"/>
      <c r="DI441" s="61"/>
      <c r="DJ441" s="61"/>
      <c r="DK441" s="61"/>
      <c r="DL441" s="61"/>
      <c r="DM441" s="61"/>
      <c r="DN441" s="61"/>
      <c r="DO441" s="61"/>
      <c r="DP441" s="61"/>
      <c r="DQ441" s="61"/>
      <c r="DR441" s="61"/>
      <c r="DS441" s="61"/>
      <c r="DT441" s="61"/>
      <c r="DU441" s="61"/>
      <c r="DV441" s="61"/>
      <c r="DW441" s="61"/>
      <c r="DX441" s="61"/>
      <c r="DY441" s="61"/>
      <c r="DZ441" s="61"/>
      <c r="EA441" s="61"/>
      <c r="EB441" s="61"/>
      <c r="EC441" s="61"/>
      <c r="ED441" s="61"/>
      <c r="EE441" s="61"/>
      <c r="EF441" s="61"/>
      <c r="EG441" s="61"/>
      <c r="EH441" s="61"/>
      <c r="EI441" s="61"/>
      <c r="EJ441" s="61"/>
      <c r="EK441" s="61"/>
      <c r="EL441" s="61"/>
      <c r="EM441" s="61"/>
      <c r="EN441" s="61"/>
      <c r="EO441" s="61"/>
      <c r="EP441" s="61"/>
      <c r="EQ441" s="61"/>
      <c r="ER441" s="61"/>
      <c r="ES441" s="61"/>
      <c r="ET441" s="61"/>
      <c r="EU441" s="61"/>
      <c r="EV441" s="61"/>
      <c r="EW441" s="61"/>
      <c r="EX441" s="61"/>
    </row>
    <row r="442" spans="1:154" s="62" customFormat="1" ht="45" x14ac:dyDescent="0.35">
      <c r="A442" s="48"/>
      <c r="B442" s="49"/>
      <c r="C442" s="49"/>
      <c r="D442" s="49"/>
      <c r="E442" s="49"/>
      <c r="F442" s="49"/>
      <c r="G442" s="64" t="s">
        <v>227</v>
      </c>
      <c r="H442" s="104"/>
      <c r="I442" s="104"/>
      <c r="J442" s="108">
        <f t="shared" si="136"/>
        <v>0</v>
      </c>
      <c r="K442" s="152"/>
      <c r="L442" s="104"/>
      <c r="M442" s="86">
        <v>2700</v>
      </c>
      <c r="N442" s="104">
        <v>4500</v>
      </c>
      <c r="O442" s="164">
        <f t="shared" si="156"/>
        <v>7200</v>
      </c>
      <c r="P442" s="164">
        <f t="shared" si="153"/>
        <v>-7200</v>
      </c>
      <c r="Q442" s="107"/>
      <c r="R442" s="166"/>
      <c r="S442" s="60"/>
      <c r="T442" s="60"/>
      <c r="U442" s="60"/>
      <c r="V442" s="60"/>
      <c r="W442" s="60"/>
      <c r="X442" s="40"/>
      <c r="Y442" s="60"/>
      <c r="Z442" s="60"/>
      <c r="AA442" s="60"/>
      <c r="AB442" s="60"/>
      <c r="AC442" s="60"/>
      <c r="AD442" s="60"/>
      <c r="AE442" s="60"/>
      <c r="AF442" s="60"/>
      <c r="AG442" s="60"/>
      <c r="AH442" s="60"/>
      <c r="AI442" s="60"/>
      <c r="AJ442" s="60"/>
      <c r="AK442" s="60"/>
      <c r="AL442" s="60"/>
      <c r="AM442" s="60"/>
      <c r="AN442" s="60"/>
      <c r="AO442" s="60"/>
      <c r="AP442" s="60"/>
      <c r="AQ442" s="60"/>
      <c r="AR442" s="60"/>
      <c r="AS442" s="61"/>
      <c r="AT442" s="61"/>
      <c r="AU442" s="61"/>
      <c r="AV442" s="61"/>
      <c r="AW442" s="61"/>
      <c r="AX442" s="61"/>
      <c r="AY442" s="61"/>
      <c r="AZ442" s="61"/>
      <c r="BA442" s="61"/>
      <c r="BB442" s="61"/>
      <c r="BC442" s="61"/>
      <c r="BD442" s="61"/>
      <c r="BE442" s="61"/>
      <c r="BF442" s="61"/>
      <c r="BG442" s="61"/>
      <c r="BH442" s="61"/>
      <c r="BI442" s="61"/>
      <c r="BJ442" s="61"/>
      <c r="BK442" s="61"/>
      <c r="BL442" s="61"/>
      <c r="BM442" s="61"/>
      <c r="BN442" s="61"/>
      <c r="BO442" s="61"/>
      <c r="BP442" s="61"/>
      <c r="BQ442" s="61"/>
      <c r="BR442" s="61"/>
      <c r="BS442" s="61"/>
      <c r="BT442" s="61"/>
      <c r="BU442" s="61"/>
      <c r="BV442" s="61"/>
      <c r="BW442" s="61"/>
      <c r="BX442" s="61"/>
      <c r="BY442" s="61"/>
      <c r="BZ442" s="61"/>
      <c r="CA442" s="61"/>
      <c r="CB442" s="61"/>
      <c r="CC442" s="61"/>
      <c r="CD442" s="61"/>
      <c r="CE442" s="61"/>
      <c r="CF442" s="61"/>
      <c r="CG442" s="61"/>
      <c r="CH442" s="61"/>
      <c r="CI442" s="61"/>
      <c r="CJ442" s="61"/>
      <c r="CK442" s="61"/>
      <c r="CL442" s="61"/>
      <c r="CM442" s="61"/>
      <c r="CN442" s="61"/>
      <c r="CO442" s="61"/>
      <c r="CP442" s="61"/>
      <c r="CQ442" s="61"/>
      <c r="CR442" s="61"/>
      <c r="CS442" s="61"/>
      <c r="CT442" s="61"/>
      <c r="CU442" s="61"/>
      <c r="CV442" s="61"/>
      <c r="CW442" s="61"/>
      <c r="CX442" s="61"/>
      <c r="CY442" s="61"/>
      <c r="CZ442" s="61"/>
      <c r="DA442" s="61"/>
      <c r="DB442" s="61"/>
      <c r="DC442" s="61"/>
      <c r="DD442" s="61"/>
      <c r="DE442" s="61"/>
      <c r="DF442" s="61"/>
      <c r="DG442" s="61"/>
      <c r="DH442" s="61"/>
      <c r="DI442" s="61"/>
      <c r="DJ442" s="61"/>
      <c r="DK442" s="61"/>
      <c r="DL442" s="61"/>
      <c r="DM442" s="61"/>
      <c r="DN442" s="61"/>
      <c r="DO442" s="61"/>
      <c r="DP442" s="61"/>
      <c r="DQ442" s="61"/>
      <c r="DR442" s="61"/>
      <c r="DS442" s="61"/>
      <c r="DT442" s="61"/>
      <c r="DU442" s="61"/>
      <c r="DV442" s="61"/>
      <c r="DW442" s="61"/>
      <c r="DX442" s="61"/>
      <c r="DY442" s="61"/>
      <c r="DZ442" s="61"/>
      <c r="EA442" s="61"/>
      <c r="EB442" s="61"/>
      <c r="EC442" s="61"/>
      <c r="ED442" s="61"/>
      <c r="EE442" s="61"/>
      <c r="EF442" s="61"/>
      <c r="EG442" s="61"/>
      <c r="EH442" s="61"/>
      <c r="EI442" s="61"/>
      <c r="EJ442" s="61"/>
      <c r="EK442" s="61"/>
      <c r="EL442" s="61"/>
      <c r="EM442" s="61"/>
      <c r="EN442" s="61"/>
      <c r="EO442" s="61"/>
      <c r="EP442" s="61"/>
      <c r="EQ442" s="61"/>
      <c r="ER442" s="61"/>
      <c r="ES442" s="61"/>
      <c r="ET442" s="61"/>
      <c r="EU442" s="61"/>
      <c r="EV442" s="61"/>
      <c r="EW442" s="61"/>
      <c r="EX442" s="61"/>
    </row>
    <row r="443" spans="1:154" s="62" customFormat="1" ht="67.5" x14ac:dyDescent="0.35">
      <c r="A443" s="48"/>
      <c r="B443" s="49"/>
      <c r="C443" s="49"/>
      <c r="D443" s="49"/>
      <c r="E443" s="49"/>
      <c r="F443" s="49"/>
      <c r="G443" s="64" t="s">
        <v>228</v>
      </c>
      <c r="H443" s="104"/>
      <c r="I443" s="104"/>
      <c r="J443" s="108">
        <f t="shared" si="136"/>
        <v>0</v>
      </c>
      <c r="K443" s="152"/>
      <c r="L443" s="104"/>
      <c r="M443" s="86">
        <v>38852</v>
      </c>
      <c r="N443" s="104">
        <v>41154</v>
      </c>
      <c r="O443" s="164">
        <f t="shared" si="156"/>
        <v>80006</v>
      </c>
      <c r="P443" s="164">
        <f t="shared" si="153"/>
        <v>-80006</v>
      </c>
      <c r="Q443" s="107"/>
      <c r="R443" s="166"/>
      <c r="S443" s="60"/>
      <c r="T443" s="60"/>
      <c r="U443" s="60"/>
      <c r="V443" s="60"/>
      <c r="W443" s="60"/>
      <c r="X443" s="40"/>
      <c r="Y443" s="60"/>
      <c r="Z443" s="60"/>
      <c r="AA443" s="60"/>
      <c r="AB443" s="60"/>
      <c r="AC443" s="60"/>
      <c r="AD443" s="60"/>
      <c r="AE443" s="60"/>
      <c r="AF443" s="60"/>
      <c r="AG443" s="60"/>
      <c r="AH443" s="60"/>
      <c r="AI443" s="60"/>
      <c r="AJ443" s="60"/>
      <c r="AK443" s="60"/>
      <c r="AL443" s="60"/>
      <c r="AM443" s="60"/>
      <c r="AN443" s="60"/>
      <c r="AO443" s="60"/>
      <c r="AP443" s="60"/>
      <c r="AQ443" s="60"/>
      <c r="AR443" s="60"/>
      <c r="AS443" s="61"/>
      <c r="AT443" s="61"/>
      <c r="AU443" s="61"/>
      <c r="AV443" s="61"/>
      <c r="AW443" s="61"/>
      <c r="AX443" s="61"/>
      <c r="AY443" s="61"/>
      <c r="AZ443" s="61"/>
      <c r="BA443" s="61"/>
      <c r="BB443" s="61"/>
      <c r="BC443" s="61"/>
      <c r="BD443" s="61"/>
      <c r="BE443" s="61"/>
      <c r="BF443" s="61"/>
      <c r="BG443" s="61"/>
      <c r="BH443" s="61"/>
      <c r="BI443" s="61"/>
      <c r="BJ443" s="61"/>
      <c r="BK443" s="61"/>
      <c r="BL443" s="61"/>
      <c r="BM443" s="61"/>
      <c r="BN443" s="61"/>
      <c r="BO443" s="61"/>
      <c r="BP443" s="61"/>
      <c r="BQ443" s="61"/>
      <c r="BR443" s="61"/>
      <c r="BS443" s="61"/>
      <c r="BT443" s="61"/>
      <c r="BU443" s="61"/>
      <c r="BV443" s="61"/>
      <c r="BW443" s="61"/>
      <c r="BX443" s="61"/>
      <c r="BY443" s="61"/>
      <c r="BZ443" s="61"/>
      <c r="CA443" s="61"/>
      <c r="CB443" s="61"/>
      <c r="CC443" s="61"/>
      <c r="CD443" s="61"/>
      <c r="CE443" s="61"/>
      <c r="CF443" s="61"/>
      <c r="CG443" s="61"/>
      <c r="CH443" s="61"/>
      <c r="CI443" s="61"/>
      <c r="CJ443" s="61"/>
      <c r="CK443" s="61"/>
      <c r="CL443" s="61"/>
      <c r="CM443" s="61"/>
      <c r="CN443" s="61"/>
      <c r="CO443" s="61"/>
      <c r="CP443" s="61"/>
      <c r="CQ443" s="61"/>
      <c r="CR443" s="61"/>
      <c r="CS443" s="61"/>
      <c r="CT443" s="61"/>
      <c r="CU443" s="61"/>
      <c r="CV443" s="61"/>
      <c r="CW443" s="61"/>
      <c r="CX443" s="61"/>
      <c r="CY443" s="61"/>
      <c r="CZ443" s="61"/>
      <c r="DA443" s="61"/>
      <c r="DB443" s="61"/>
      <c r="DC443" s="61"/>
      <c r="DD443" s="61"/>
      <c r="DE443" s="61"/>
      <c r="DF443" s="61"/>
      <c r="DG443" s="61"/>
      <c r="DH443" s="61"/>
      <c r="DI443" s="61"/>
      <c r="DJ443" s="61"/>
      <c r="DK443" s="61"/>
      <c r="DL443" s="61"/>
      <c r="DM443" s="61"/>
      <c r="DN443" s="61"/>
      <c r="DO443" s="61"/>
      <c r="DP443" s="61"/>
      <c r="DQ443" s="61"/>
      <c r="DR443" s="61"/>
      <c r="DS443" s="61"/>
      <c r="DT443" s="61"/>
      <c r="DU443" s="61"/>
      <c r="DV443" s="61"/>
      <c r="DW443" s="61"/>
      <c r="DX443" s="61"/>
      <c r="DY443" s="61"/>
      <c r="DZ443" s="61"/>
      <c r="EA443" s="61"/>
      <c r="EB443" s="61"/>
      <c r="EC443" s="61"/>
      <c r="ED443" s="61"/>
      <c r="EE443" s="61"/>
      <c r="EF443" s="61"/>
      <c r="EG443" s="61"/>
      <c r="EH443" s="61"/>
      <c r="EI443" s="61"/>
      <c r="EJ443" s="61"/>
      <c r="EK443" s="61"/>
      <c r="EL443" s="61"/>
      <c r="EM443" s="61"/>
      <c r="EN443" s="61"/>
      <c r="EO443" s="61"/>
      <c r="EP443" s="61"/>
      <c r="EQ443" s="61"/>
      <c r="ER443" s="61"/>
      <c r="ES443" s="61"/>
      <c r="ET443" s="61"/>
      <c r="EU443" s="61"/>
      <c r="EV443" s="61"/>
      <c r="EW443" s="61"/>
      <c r="EX443" s="61"/>
    </row>
    <row r="444" spans="1:154" s="62" customFormat="1" x14ac:dyDescent="0.35">
      <c r="A444" s="48"/>
      <c r="B444" s="49"/>
      <c r="C444" s="49"/>
      <c r="D444" s="49"/>
      <c r="E444" s="49"/>
      <c r="F444" s="49"/>
      <c r="G444" s="64" t="s">
        <v>420</v>
      </c>
      <c r="H444" s="104"/>
      <c r="I444" s="104"/>
      <c r="J444" s="108"/>
      <c r="K444" s="152"/>
      <c r="L444" s="104"/>
      <c r="M444" s="86"/>
      <c r="N444" s="104"/>
      <c r="O444" s="110"/>
      <c r="P444" s="164"/>
      <c r="Q444" s="107"/>
      <c r="R444" s="40"/>
      <c r="S444" s="60"/>
      <c r="T444" s="60"/>
      <c r="U444" s="60"/>
      <c r="V444" s="60"/>
      <c r="W444" s="60"/>
      <c r="X444" s="40"/>
      <c r="Y444" s="60"/>
      <c r="Z444" s="60"/>
      <c r="AA444" s="60"/>
      <c r="AB444" s="60"/>
      <c r="AC444" s="60"/>
      <c r="AD444" s="60"/>
      <c r="AE444" s="60"/>
      <c r="AF444" s="60"/>
      <c r="AG444" s="60"/>
      <c r="AH444" s="60"/>
      <c r="AI444" s="60"/>
      <c r="AJ444" s="60"/>
      <c r="AK444" s="60"/>
      <c r="AL444" s="60"/>
      <c r="AM444" s="60"/>
      <c r="AN444" s="60"/>
      <c r="AO444" s="60"/>
      <c r="AP444" s="60"/>
      <c r="AQ444" s="60"/>
      <c r="AR444" s="60"/>
      <c r="AS444" s="61"/>
      <c r="AT444" s="61"/>
      <c r="AU444" s="61"/>
      <c r="AV444" s="61"/>
      <c r="AW444" s="61"/>
      <c r="AX444" s="61"/>
      <c r="AY444" s="61"/>
      <c r="AZ444" s="61"/>
      <c r="BA444" s="61"/>
      <c r="BB444" s="61"/>
      <c r="BC444" s="61"/>
      <c r="BD444" s="61"/>
      <c r="BE444" s="61"/>
      <c r="BF444" s="61"/>
      <c r="BG444" s="61"/>
      <c r="BH444" s="61"/>
      <c r="BI444" s="61"/>
      <c r="BJ444" s="61"/>
      <c r="BK444" s="61"/>
      <c r="BL444" s="61"/>
      <c r="BM444" s="61"/>
      <c r="BN444" s="61"/>
      <c r="BO444" s="61"/>
      <c r="BP444" s="61"/>
      <c r="BQ444" s="61"/>
      <c r="BR444" s="61"/>
      <c r="BS444" s="61"/>
      <c r="BT444" s="61"/>
      <c r="BU444" s="61"/>
      <c r="BV444" s="61"/>
      <c r="BW444" s="61"/>
      <c r="BX444" s="61"/>
      <c r="BY444" s="61"/>
      <c r="BZ444" s="61"/>
      <c r="CA444" s="61"/>
      <c r="CB444" s="61"/>
      <c r="CC444" s="61"/>
      <c r="CD444" s="61"/>
      <c r="CE444" s="61"/>
      <c r="CF444" s="61"/>
      <c r="CG444" s="61"/>
      <c r="CH444" s="61"/>
      <c r="CI444" s="61"/>
      <c r="CJ444" s="61"/>
      <c r="CK444" s="61"/>
      <c r="CL444" s="61"/>
      <c r="CM444" s="61"/>
      <c r="CN444" s="61"/>
      <c r="CO444" s="61"/>
      <c r="CP444" s="61"/>
      <c r="CQ444" s="61"/>
      <c r="CR444" s="61"/>
      <c r="CS444" s="61"/>
      <c r="CT444" s="61"/>
      <c r="CU444" s="61"/>
      <c r="CV444" s="61"/>
      <c r="CW444" s="61"/>
      <c r="CX444" s="61"/>
      <c r="CY444" s="61"/>
      <c r="CZ444" s="61"/>
      <c r="DA444" s="61"/>
      <c r="DB444" s="61"/>
      <c r="DC444" s="61"/>
      <c r="DD444" s="61"/>
      <c r="DE444" s="61"/>
      <c r="DF444" s="61"/>
      <c r="DG444" s="61"/>
      <c r="DH444" s="61"/>
      <c r="DI444" s="61"/>
      <c r="DJ444" s="61"/>
      <c r="DK444" s="61"/>
      <c r="DL444" s="61"/>
      <c r="DM444" s="61"/>
      <c r="DN444" s="61"/>
      <c r="DO444" s="61"/>
      <c r="DP444" s="61"/>
      <c r="DQ444" s="61"/>
      <c r="DR444" s="61"/>
      <c r="DS444" s="61"/>
      <c r="DT444" s="61"/>
      <c r="DU444" s="61"/>
      <c r="DV444" s="61"/>
      <c r="DW444" s="61"/>
      <c r="DX444" s="61"/>
      <c r="DY444" s="61"/>
      <c r="DZ444" s="61"/>
      <c r="EA444" s="61"/>
      <c r="EB444" s="61"/>
      <c r="EC444" s="61"/>
      <c r="ED444" s="61"/>
      <c r="EE444" s="61"/>
      <c r="EF444" s="61"/>
      <c r="EG444" s="61"/>
      <c r="EH444" s="61"/>
      <c r="EI444" s="61"/>
      <c r="EJ444" s="61"/>
      <c r="EK444" s="61"/>
      <c r="EL444" s="61"/>
      <c r="EM444" s="61"/>
      <c r="EN444" s="61"/>
      <c r="EO444" s="61"/>
      <c r="EP444" s="61"/>
      <c r="EQ444" s="61"/>
      <c r="ER444" s="61"/>
      <c r="ES444" s="61"/>
      <c r="ET444" s="61"/>
      <c r="EU444" s="61"/>
      <c r="EV444" s="61"/>
      <c r="EW444" s="61"/>
      <c r="EX444" s="61"/>
    </row>
    <row r="445" spans="1:154" x14ac:dyDescent="0.35">
      <c r="A445" s="63"/>
      <c r="B445" s="59"/>
      <c r="C445" s="59"/>
      <c r="D445" s="59"/>
      <c r="E445" s="59"/>
      <c r="F445" s="59"/>
      <c r="G445" s="64" t="s">
        <v>229</v>
      </c>
      <c r="H445" s="108"/>
      <c r="I445" s="108"/>
      <c r="J445" s="108">
        <f t="shared" si="136"/>
        <v>0</v>
      </c>
      <c r="K445" s="152"/>
      <c r="L445" s="108"/>
      <c r="M445" s="109">
        <v>0</v>
      </c>
      <c r="N445" s="108"/>
      <c r="O445" s="110">
        <f t="shared" si="156"/>
        <v>0</v>
      </c>
      <c r="P445" s="110">
        <f t="shared" si="153"/>
        <v>0</v>
      </c>
      <c r="Q445" s="107"/>
      <c r="R445" s="40"/>
      <c r="S445" s="40"/>
      <c r="T445" s="40"/>
      <c r="U445" s="40"/>
      <c r="V445" s="40"/>
      <c r="W445" s="40"/>
      <c r="X445" s="40"/>
      <c r="Y445" s="40"/>
      <c r="Z445" s="40"/>
      <c r="AA445" s="40"/>
      <c r="AB445" s="40"/>
      <c r="AC445" s="40"/>
      <c r="AD445" s="40"/>
      <c r="AE445" s="40"/>
      <c r="AF445" s="40"/>
      <c r="AG445" s="40"/>
      <c r="AH445" s="40"/>
      <c r="AI445" s="40"/>
      <c r="AJ445" s="40"/>
      <c r="AK445" s="40"/>
      <c r="AL445" s="40"/>
      <c r="AM445" s="40"/>
      <c r="AN445" s="40"/>
      <c r="AO445" s="40"/>
      <c r="AP445" s="40"/>
      <c r="AQ445" s="40"/>
      <c r="AR445" s="40"/>
      <c r="AS445" s="9"/>
      <c r="AT445" s="9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  <c r="BF445" s="9"/>
      <c r="BG445" s="9"/>
      <c r="BH445" s="9"/>
      <c r="BI445" s="9"/>
      <c r="BJ445" s="9"/>
      <c r="BK445" s="9"/>
      <c r="BL445" s="9"/>
      <c r="BM445" s="9"/>
      <c r="BN445" s="9"/>
      <c r="BO445" s="9"/>
      <c r="BP445" s="9"/>
      <c r="BQ445" s="9"/>
      <c r="BR445" s="9"/>
      <c r="BS445" s="9"/>
      <c r="BT445" s="9"/>
      <c r="BU445" s="9"/>
      <c r="BV445" s="9"/>
      <c r="BW445" s="9"/>
      <c r="BX445" s="9"/>
      <c r="BY445" s="9"/>
      <c r="BZ445" s="9"/>
      <c r="CA445" s="9"/>
      <c r="CB445" s="9"/>
      <c r="CC445" s="9"/>
      <c r="CD445" s="9"/>
      <c r="CE445" s="9"/>
      <c r="CF445" s="9"/>
      <c r="CG445" s="9"/>
      <c r="CH445" s="9"/>
      <c r="CI445" s="9"/>
      <c r="CJ445" s="9"/>
      <c r="CK445" s="9"/>
      <c r="CL445" s="9"/>
      <c r="CM445" s="9"/>
      <c r="CN445" s="9"/>
      <c r="CO445" s="9"/>
      <c r="CP445" s="9"/>
      <c r="CQ445" s="9"/>
      <c r="CR445" s="9"/>
      <c r="CS445" s="9"/>
      <c r="CT445" s="9"/>
      <c r="CU445" s="9"/>
      <c r="CV445" s="9"/>
      <c r="CW445" s="9"/>
      <c r="CX445" s="9"/>
      <c r="CY445" s="9"/>
      <c r="CZ445" s="9"/>
      <c r="DA445" s="9"/>
      <c r="DB445" s="9"/>
      <c r="DC445" s="9"/>
      <c r="DD445" s="9"/>
      <c r="DE445" s="9"/>
      <c r="DF445" s="9"/>
      <c r="DG445" s="9"/>
      <c r="DH445" s="9"/>
      <c r="DI445" s="9"/>
      <c r="DJ445" s="9"/>
      <c r="DK445" s="9"/>
      <c r="DL445" s="9"/>
      <c r="DM445" s="9"/>
      <c r="DN445" s="9"/>
      <c r="DO445" s="9"/>
      <c r="DP445" s="9"/>
      <c r="DQ445" s="9"/>
      <c r="DR445" s="9"/>
      <c r="DS445" s="9"/>
      <c r="DT445" s="9"/>
      <c r="DU445" s="9"/>
      <c r="DV445" s="9"/>
      <c r="DW445" s="9"/>
      <c r="DX445" s="9"/>
      <c r="DY445" s="9"/>
      <c r="DZ445" s="9"/>
      <c r="EA445" s="9"/>
      <c r="EB445" s="9"/>
      <c r="EC445" s="9"/>
      <c r="ED445" s="9"/>
      <c r="EE445" s="9"/>
      <c r="EF445" s="9"/>
      <c r="EG445" s="9"/>
      <c r="EH445" s="9"/>
      <c r="EI445" s="9"/>
      <c r="EJ445" s="9"/>
      <c r="EK445" s="9"/>
      <c r="EL445" s="9"/>
      <c r="EM445" s="9"/>
      <c r="EN445" s="9"/>
      <c r="EO445" s="9"/>
      <c r="EP445" s="9"/>
      <c r="EQ445" s="9"/>
      <c r="ER445" s="9"/>
      <c r="ES445" s="9"/>
      <c r="ET445" s="9"/>
      <c r="EU445" s="9"/>
      <c r="EV445" s="9"/>
      <c r="EW445" s="9"/>
      <c r="EX445" s="9"/>
    </row>
    <row r="446" spans="1:154" x14ac:dyDescent="0.35">
      <c r="A446" s="63"/>
      <c r="B446" s="59"/>
      <c r="C446" s="59"/>
      <c r="D446" s="59"/>
      <c r="E446" s="59"/>
      <c r="F446" s="49" t="s">
        <v>30</v>
      </c>
      <c r="G446" s="64" t="s">
        <v>419</v>
      </c>
      <c r="H446" s="108"/>
      <c r="I446" s="108"/>
      <c r="J446" s="108">
        <f t="shared" si="136"/>
        <v>0</v>
      </c>
      <c r="K446" s="152"/>
      <c r="L446" s="108"/>
      <c r="M446" s="141">
        <v>0</v>
      </c>
      <c r="N446" s="108"/>
      <c r="O446" s="110">
        <f t="shared" si="156"/>
        <v>0</v>
      </c>
      <c r="P446" s="110">
        <f t="shared" si="153"/>
        <v>0</v>
      </c>
      <c r="Q446" s="107" t="e">
        <f t="shared" ref="Q446" si="157">ROUND(O446/L446*100,2)</f>
        <v>#DIV/0!</v>
      </c>
      <c r="R446" s="40"/>
      <c r="S446" s="40"/>
      <c r="T446" s="40"/>
      <c r="U446" s="40"/>
      <c r="V446" s="40"/>
      <c r="W446" s="40"/>
      <c r="X446" s="40"/>
      <c r="Y446" s="40"/>
      <c r="Z446" s="40"/>
      <c r="AA446" s="40"/>
      <c r="AB446" s="40"/>
      <c r="AC446" s="40"/>
      <c r="AD446" s="40"/>
      <c r="AE446" s="40"/>
      <c r="AF446" s="40"/>
      <c r="AG446" s="40"/>
      <c r="AH446" s="40"/>
      <c r="AI446" s="40"/>
      <c r="AJ446" s="40"/>
      <c r="AK446" s="40"/>
      <c r="AL446" s="40"/>
      <c r="AM446" s="40"/>
      <c r="AN446" s="40"/>
      <c r="AO446" s="40"/>
      <c r="AP446" s="40"/>
      <c r="AQ446" s="40"/>
      <c r="AR446" s="40"/>
      <c r="AS446" s="9"/>
      <c r="AT446" s="9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  <c r="BF446" s="9"/>
      <c r="BG446" s="9"/>
      <c r="BH446" s="9"/>
      <c r="BI446" s="9"/>
      <c r="BJ446" s="9"/>
      <c r="BK446" s="9"/>
      <c r="BL446" s="9"/>
      <c r="BM446" s="9"/>
      <c r="BN446" s="9"/>
      <c r="BO446" s="9"/>
      <c r="BP446" s="9"/>
      <c r="BQ446" s="9"/>
      <c r="BR446" s="9"/>
      <c r="BS446" s="9"/>
      <c r="BT446" s="9"/>
      <c r="BU446" s="9"/>
      <c r="BV446" s="9"/>
      <c r="BW446" s="9"/>
      <c r="BX446" s="9"/>
      <c r="BY446" s="9"/>
      <c r="BZ446" s="9"/>
      <c r="CA446" s="9"/>
      <c r="CB446" s="9"/>
      <c r="CC446" s="9"/>
      <c r="CD446" s="9"/>
      <c r="CE446" s="9"/>
      <c r="CF446" s="9"/>
      <c r="CG446" s="9"/>
      <c r="CH446" s="9"/>
      <c r="CI446" s="9"/>
      <c r="CJ446" s="9"/>
      <c r="CK446" s="9"/>
      <c r="CL446" s="9"/>
      <c r="CM446" s="9"/>
      <c r="CN446" s="9"/>
      <c r="CO446" s="9"/>
      <c r="CP446" s="9"/>
      <c r="CQ446" s="9"/>
      <c r="CR446" s="9"/>
      <c r="CS446" s="9"/>
      <c r="CT446" s="9"/>
      <c r="CU446" s="9"/>
      <c r="CV446" s="9"/>
      <c r="CW446" s="9"/>
      <c r="CX446" s="9"/>
      <c r="CY446" s="9"/>
      <c r="CZ446" s="9"/>
      <c r="DA446" s="9"/>
      <c r="DB446" s="9"/>
      <c r="DC446" s="9"/>
      <c r="DD446" s="9"/>
      <c r="DE446" s="9"/>
      <c r="DF446" s="9"/>
      <c r="DG446" s="9"/>
      <c r="DH446" s="9"/>
      <c r="DI446" s="9"/>
      <c r="DJ446" s="9"/>
      <c r="DK446" s="9"/>
      <c r="DL446" s="9"/>
      <c r="DM446" s="9"/>
      <c r="DN446" s="9"/>
      <c r="DO446" s="9"/>
      <c r="DP446" s="9"/>
      <c r="DQ446" s="9"/>
      <c r="DR446" s="9"/>
      <c r="DS446" s="9"/>
      <c r="DT446" s="9"/>
      <c r="DU446" s="9"/>
      <c r="DV446" s="9"/>
      <c r="DW446" s="9"/>
      <c r="DX446" s="9"/>
      <c r="DY446" s="9"/>
      <c r="DZ446" s="9"/>
      <c r="EA446" s="9"/>
      <c r="EB446" s="9"/>
      <c r="EC446" s="9"/>
      <c r="ED446" s="9"/>
      <c r="EE446" s="9"/>
      <c r="EF446" s="9"/>
      <c r="EG446" s="9"/>
      <c r="EH446" s="9"/>
      <c r="EI446" s="9"/>
      <c r="EJ446" s="9"/>
      <c r="EK446" s="9"/>
      <c r="EL446" s="9"/>
      <c r="EM446" s="9"/>
      <c r="EN446" s="9"/>
      <c r="EO446" s="9"/>
      <c r="EP446" s="9"/>
      <c r="EQ446" s="9"/>
      <c r="ER446" s="9"/>
      <c r="ES446" s="9"/>
      <c r="ET446" s="9"/>
      <c r="EU446" s="9"/>
      <c r="EV446" s="9"/>
      <c r="EW446" s="9"/>
      <c r="EX446" s="9"/>
    </row>
    <row r="447" spans="1:154" ht="43.9" customHeight="1" x14ac:dyDescent="0.35">
      <c r="A447" s="63"/>
      <c r="B447" s="59"/>
      <c r="C447" s="59"/>
      <c r="D447" s="59"/>
      <c r="E447" s="59"/>
      <c r="F447" s="64" t="s">
        <v>427</v>
      </c>
      <c r="G447" s="64" t="s">
        <v>426</v>
      </c>
      <c r="H447" s="108"/>
      <c r="I447" s="108"/>
      <c r="J447" s="108"/>
      <c r="K447" s="152"/>
      <c r="L447" s="108"/>
      <c r="M447" s="141"/>
      <c r="N447" s="108"/>
      <c r="O447" s="165"/>
      <c r="P447" s="165"/>
      <c r="Q447" s="107"/>
      <c r="R447" s="40"/>
      <c r="S447" s="40"/>
      <c r="T447" s="40"/>
      <c r="U447" s="40"/>
      <c r="V447" s="40"/>
      <c r="W447" s="40"/>
      <c r="X447" s="40"/>
      <c r="Y447" s="40"/>
      <c r="Z447" s="40"/>
      <c r="AA447" s="40"/>
      <c r="AB447" s="40"/>
      <c r="AC447" s="40"/>
      <c r="AD447" s="40"/>
      <c r="AE447" s="40"/>
      <c r="AF447" s="40"/>
      <c r="AG447" s="40"/>
      <c r="AH447" s="40"/>
      <c r="AI447" s="40"/>
      <c r="AJ447" s="40"/>
      <c r="AK447" s="40"/>
      <c r="AL447" s="40"/>
      <c r="AM447" s="40"/>
      <c r="AN447" s="40"/>
      <c r="AO447" s="40"/>
      <c r="AP447" s="40"/>
      <c r="AQ447" s="40"/>
      <c r="AR447" s="40"/>
      <c r="AS447" s="9"/>
      <c r="AT447" s="9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  <c r="BF447" s="9"/>
      <c r="BG447" s="9"/>
      <c r="BH447" s="9"/>
      <c r="BI447" s="9"/>
      <c r="BJ447" s="9"/>
      <c r="BK447" s="9"/>
      <c r="BL447" s="9"/>
      <c r="BM447" s="9"/>
      <c r="BN447" s="9"/>
      <c r="BO447" s="9"/>
      <c r="BP447" s="9"/>
      <c r="BQ447" s="9"/>
      <c r="BR447" s="9"/>
      <c r="BS447" s="9"/>
      <c r="BT447" s="9"/>
      <c r="BU447" s="9"/>
      <c r="BV447" s="9"/>
      <c r="BW447" s="9"/>
      <c r="BX447" s="9"/>
      <c r="BY447" s="9"/>
      <c r="BZ447" s="9"/>
      <c r="CA447" s="9"/>
      <c r="CB447" s="9"/>
      <c r="CC447" s="9"/>
      <c r="CD447" s="9"/>
      <c r="CE447" s="9"/>
      <c r="CF447" s="9"/>
      <c r="CG447" s="9"/>
      <c r="CH447" s="9"/>
      <c r="CI447" s="9"/>
      <c r="CJ447" s="9"/>
      <c r="CK447" s="9"/>
      <c r="CL447" s="9"/>
      <c r="CM447" s="9"/>
      <c r="CN447" s="9"/>
      <c r="CO447" s="9"/>
      <c r="CP447" s="9"/>
      <c r="CQ447" s="9"/>
      <c r="CR447" s="9"/>
      <c r="CS447" s="9"/>
      <c r="CT447" s="9"/>
      <c r="CU447" s="9"/>
      <c r="CV447" s="9"/>
      <c r="CW447" s="9"/>
      <c r="CX447" s="9"/>
      <c r="CY447" s="9"/>
      <c r="CZ447" s="9"/>
      <c r="DA447" s="9"/>
      <c r="DB447" s="9"/>
      <c r="DC447" s="9"/>
      <c r="DD447" s="9"/>
      <c r="DE447" s="9"/>
      <c r="DF447" s="9"/>
      <c r="DG447" s="9"/>
      <c r="DH447" s="9"/>
      <c r="DI447" s="9"/>
      <c r="DJ447" s="9"/>
      <c r="DK447" s="9"/>
      <c r="DL447" s="9"/>
      <c r="DM447" s="9"/>
      <c r="DN447" s="9"/>
      <c r="DO447" s="9"/>
      <c r="DP447" s="9"/>
      <c r="DQ447" s="9"/>
      <c r="DR447" s="9"/>
      <c r="DS447" s="9"/>
      <c r="DT447" s="9"/>
      <c r="DU447" s="9"/>
      <c r="DV447" s="9"/>
      <c r="DW447" s="9"/>
      <c r="DX447" s="9"/>
      <c r="DY447" s="9"/>
      <c r="DZ447" s="9"/>
      <c r="EA447" s="9"/>
      <c r="EB447" s="9"/>
      <c r="EC447" s="9"/>
      <c r="ED447" s="9"/>
      <c r="EE447" s="9"/>
      <c r="EF447" s="9"/>
      <c r="EG447" s="9"/>
      <c r="EH447" s="9"/>
      <c r="EI447" s="9"/>
      <c r="EJ447" s="9"/>
      <c r="EK447" s="9"/>
      <c r="EL447" s="9"/>
      <c r="EM447" s="9"/>
      <c r="EN447" s="9"/>
      <c r="EO447" s="9"/>
      <c r="EP447" s="9"/>
      <c r="EQ447" s="9"/>
      <c r="ER447" s="9"/>
      <c r="ES447" s="9"/>
      <c r="ET447" s="9"/>
      <c r="EU447" s="9"/>
      <c r="EV447" s="9"/>
      <c r="EW447" s="9"/>
      <c r="EX447" s="9"/>
    </row>
    <row r="448" spans="1:154" ht="90" x14ac:dyDescent="0.35">
      <c r="A448" s="63"/>
      <c r="B448" s="59"/>
      <c r="C448" s="59"/>
      <c r="D448" s="160">
        <v>60</v>
      </c>
      <c r="E448" s="160"/>
      <c r="F448" s="160"/>
      <c r="G448" s="167" t="s">
        <v>203</v>
      </c>
      <c r="H448" s="108">
        <f>H449+H450</f>
        <v>0</v>
      </c>
      <c r="I448" s="108">
        <f>I449+I450</f>
        <v>0</v>
      </c>
      <c r="J448" s="108">
        <f t="shared" ref="J448:J461" si="158">H448-I448</f>
        <v>0</v>
      </c>
      <c r="K448" s="152" t="e">
        <f t="shared" ref="K448" si="159">ROUND(I448/H448*100,2)</f>
        <v>#DIV/0!</v>
      </c>
      <c r="L448" s="108">
        <f>L449+L450</f>
        <v>0</v>
      </c>
      <c r="M448" s="108">
        <v>0</v>
      </c>
      <c r="N448" s="108">
        <f>N449+N450</f>
        <v>0</v>
      </c>
      <c r="O448" s="108">
        <f>O449+O450</f>
        <v>0</v>
      </c>
      <c r="P448" s="108">
        <f t="shared" ref="P448" si="160">P449+P450</f>
        <v>0</v>
      </c>
      <c r="Q448" s="107"/>
      <c r="R448" s="40"/>
      <c r="S448" s="40"/>
      <c r="T448" s="40"/>
      <c r="U448" s="40"/>
      <c r="V448" s="40"/>
      <c r="W448" s="40"/>
      <c r="X448" s="40"/>
      <c r="Y448" s="40"/>
      <c r="Z448" s="40"/>
      <c r="AA448" s="40"/>
      <c r="AB448" s="40"/>
      <c r="AC448" s="40"/>
      <c r="AD448" s="40"/>
      <c r="AE448" s="40"/>
      <c r="AF448" s="40"/>
      <c r="AG448" s="40"/>
      <c r="AH448" s="40"/>
      <c r="AI448" s="40"/>
      <c r="AJ448" s="40"/>
      <c r="AK448" s="40"/>
      <c r="AL448" s="40"/>
      <c r="AM448" s="40"/>
      <c r="AN448" s="40"/>
      <c r="AO448" s="40"/>
      <c r="AP448" s="40"/>
      <c r="AQ448" s="40"/>
      <c r="AR448" s="40"/>
      <c r="AS448" s="9"/>
      <c r="AT448" s="9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  <c r="BF448" s="9"/>
      <c r="BG448" s="9"/>
      <c r="BH448" s="9"/>
      <c r="BI448" s="9"/>
      <c r="BJ448" s="9"/>
      <c r="BK448" s="9"/>
      <c r="BL448" s="9"/>
      <c r="BM448" s="9"/>
      <c r="BN448" s="9"/>
      <c r="BO448" s="9"/>
      <c r="BP448" s="9"/>
      <c r="BQ448" s="9"/>
      <c r="BR448" s="9"/>
      <c r="BS448" s="9"/>
      <c r="BT448" s="9"/>
      <c r="BU448" s="9"/>
      <c r="BV448" s="9"/>
      <c r="BW448" s="9"/>
      <c r="BX448" s="9"/>
      <c r="BY448" s="9"/>
      <c r="BZ448" s="9"/>
      <c r="CA448" s="9"/>
      <c r="CB448" s="9"/>
      <c r="CC448" s="9"/>
      <c r="CD448" s="9"/>
      <c r="CE448" s="9"/>
      <c r="CF448" s="9"/>
      <c r="CG448" s="9"/>
      <c r="CH448" s="9"/>
      <c r="CI448" s="9"/>
      <c r="CJ448" s="9"/>
      <c r="CK448" s="9"/>
      <c r="CL448" s="9"/>
      <c r="CM448" s="9"/>
      <c r="CN448" s="9"/>
      <c r="CO448" s="9"/>
      <c r="CP448" s="9"/>
      <c r="CQ448" s="9"/>
      <c r="CR448" s="9"/>
      <c r="CS448" s="9"/>
      <c r="CT448" s="9"/>
      <c r="CU448" s="9"/>
      <c r="CV448" s="9"/>
      <c r="CW448" s="9"/>
      <c r="CX448" s="9"/>
      <c r="CY448" s="9"/>
      <c r="CZ448" s="9"/>
      <c r="DA448" s="9"/>
      <c r="DB448" s="9"/>
      <c r="DC448" s="9"/>
      <c r="DD448" s="9"/>
      <c r="DE448" s="9"/>
      <c r="DF448" s="9"/>
      <c r="DG448" s="9"/>
      <c r="DH448" s="9"/>
      <c r="DI448" s="9"/>
      <c r="DJ448" s="9"/>
      <c r="DK448" s="9"/>
      <c r="DL448" s="9"/>
      <c r="DM448" s="9"/>
      <c r="DN448" s="9"/>
      <c r="DO448" s="9"/>
      <c r="DP448" s="9"/>
      <c r="DQ448" s="9"/>
      <c r="DR448" s="9"/>
      <c r="DS448" s="9"/>
      <c r="DT448" s="9"/>
      <c r="DU448" s="9"/>
      <c r="DV448" s="9"/>
      <c r="DW448" s="9"/>
      <c r="DX448" s="9"/>
      <c r="DY448" s="9"/>
      <c r="DZ448" s="9"/>
      <c r="EA448" s="9"/>
      <c r="EB448" s="9"/>
      <c r="EC448" s="9"/>
      <c r="ED448" s="9"/>
      <c r="EE448" s="9"/>
      <c r="EF448" s="9"/>
      <c r="EG448" s="9"/>
      <c r="EH448" s="9"/>
      <c r="EI448" s="9"/>
      <c r="EJ448" s="9"/>
      <c r="EK448" s="9"/>
      <c r="EL448" s="9"/>
      <c r="EM448" s="9"/>
      <c r="EN448" s="9"/>
      <c r="EO448" s="9"/>
      <c r="EP448" s="9"/>
      <c r="EQ448" s="9"/>
      <c r="ER448" s="9"/>
      <c r="ES448" s="9"/>
      <c r="ET448" s="9"/>
      <c r="EU448" s="9"/>
      <c r="EV448" s="9"/>
      <c r="EW448" s="9"/>
      <c r="EX448" s="9"/>
    </row>
    <row r="449" spans="1:154" x14ac:dyDescent="0.35">
      <c r="A449" s="63"/>
      <c r="B449" s="59"/>
      <c r="C449" s="59"/>
      <c r="D449" s="155"/>
      <c r="E449" s="168" t="s">
        <v>54</v>
      </c>
      <c r="F449" s="155"/>
      <c r="G449" s="162" t="s">
        <v>264</v>
      </c>
      <c r="H449" s="108"/>
      <c r="I449" s="108"/>
      <c r="J449" s="108">
        <f t="shared" si="158"/>
        <v>0</v>
      </c>
      <c r="K449" s="152"/>
      <c r="L449" s="108"/>
      <c r="M449" s="141">
        <v>0</v>
      </c>
      <c r="N449" s="108"/>
      <c r="O449" s="138">
        <f t="shared" ref="O449:O451" si="161">M449+N449</f>
        <v>0</v>
      </c>
      <c r="P449" s="138"/>
      <c r="Q449" s="107"/>
      <c r="R449" s="40"/>
      <c r="S449" s="40"/>
      <c r="T449" s="40"/>
      <c r="U449" s="40"/>
      <c r="V449" s="40"/>
      <c r="W449" s="40"/>
      <c r="X449" s="40"/>
      <c r="Y449" s="40"/>
      <c r="Z449" s="40"/>
      <c r="AA449" s="40"/>
      <c r="AB449" s="40"/>
      <c r="AC449" s="40"/>
      <c r="AD449" s="40"/>
      <c r="AE449" s="40"/>
      <c r="AF449" s="40"/>
      <c r="AG449" s="40"/>
      <c r="AH449" s="40"/>
      <c r="AI449" s="40"/>
      <c r="AJ449" s="40"/>
      <c r="AK449" s="40"/>
      <c r="AL449" s="40"/>
      <c r="AM449" s="40"/>
      <c r="AN449" s="40"/>
      <c r="AO449" s="40"/>
      <c r="AP449" s="40"/>
      <c r="AQ449" s="40"/>
      <c r="AR449" s="40"/>
      <c r="AS449" s="9"/>
      <c r="AT449" s="9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  <c r="BF449" s="9"/>
      <c r="BG449" s="9"/>
      <c r="BH449" s="9"/>
      <c r="BI449" s="9"/>
      <c r="BJ449" s="9"/>
      <c r="BK449" s="9"/>
      <c r="BL449" s="9"/>
      <c r="BM449" s="9"/>
      <c r="BN449" s="9"/>
      <c r="BO449" s="9"/>
      <c r="BP449" s="9"/>
      <c r="BQ449" s="9"/>
      <c r="BR449" s="9"/>
      <c r="BS449" s="9"/>
      <c r="BT449" s="9"/>
      <c r="BU449" s="9"/>
      <c r="BV449" s="9"/>
      <c r="BW449" s="9"/>
      <c r="BX449" s="9"/>
      <c r="BY449" s="9"/>
      <c r="BZ449" s="9"/>
      <c r="CA449" s="9"/>
      <c r="CB449" s="9"/>
      <c r="CC449" s="9"/>
      <c r="CD449" s="9"/>
      <c r="CE449" s="9"/>
      <c r="CF449" s="9"/>
      <c r="CG449" s="9"/>
      <c r="CH449" s="9"/>
      <c r="CI449" s="9"/>
      <c r="CJ449" s="9"/>
      <c r="CK449" s="9"/>
      <c r="CL449" s="9"/>
      <c r="CM449" s="9"/>
      <c r="CN449" s="9"/>
      <c r="CO449" s="9"/>
      <c r="CP449" s="9"/>
      <c r="CQ449" s="9"/>
      <c r="CR449" s="9"/>
      <c r="CS449" s="9"/>
      <c r="CT449" s="9"/>
      <c r="CU449" s="9"/>
      <c r="CV449" s="9"/>
      <c r="CW449" s="9"/>
      <c r="CX449" s="9"/>
      <c r="CY449" s="9"/>
      <c r="CZ449" s="9"/>
      <c r="DA449" s="9"/>
      <c r="DB449" s="9"/>
      <c r="DC449" s="9"/>
      <c r="DD449" s="9"/>
      <c r="DE449" s="9"/>
      <c r="DF449" s="9"/>
      <c r="DG449" s="9"/>
      <c r="DH449" s="9"/>
      <c r="DI449" s="9"/>
      <c r="DJ449" s="9"/>
      <c r="DK449" s="9"/>
      <c r="DL449" s="9"/>
      <c r="DM449" s="9"/>
      <c r="DN449" s="9"/>
      <c r="DO449" s="9"/>
      <c r="DP449" s="9"/>
      <c r="DQ449" s="9"/>
      <c r="DR449" s="9"/>
      <c r="DS449" s="9"/>
      <c r="DT449" s="9"/>
      <c r="DU449" s="9"/>
      <c r="DV449" s="9"/>
      <c r="DW449" s="9"/>
      <c r="DX449" s="9"/>
      <c r="DY449" s="9"/>
      <c r="DZ449" s="9"/>
      <c r="EA449" s="9"/>
      <c r="EB449" s="9"/>
      <c r="EC449" s="9"/>
      <c r="ED449" s="9"/>
      <c r="EE449" s="9"/>
      <c r="EF449" s="9"/>
      <c r="EG449" s="9"/>
      <c r="EH449" s="9"/>
      <c r="EI449" s="9"/>
      <c r="EJ449" s="9"/>
      <c r="EK449" s="9"/>
      <c r="EL449" s="9"/>
      <c r="EM449" s="9"/>
      <c r="EN449" s="9"/>
      <c r="EO449" s="9"/>
      <c r="EP449" s="9"/>
      <c r="EQ449" s="9"/>
      <c r="ER449" s="9"/>
      <c r="ES449" s="9"/>
      <c r="ET449" s="9"/>
      <c r="EU449" s="9"/>
      <c r="EV449" s="9"/>
      <c r="EW449" s="9"/>
      <c r="EX449" s="9"/>
    </row>
    <row r="450" spans="1:154" x14ac:dyDescent="0.35">
      <c r="A450" s="63"/>
      <c r="B450" s="59"/>
      <c r="C450" s="59"/>
      <c r="D450" s="155"/>
      <c r="E450" s="168" t="s">
        <v>26</v>
      </c>
      <c r="F450" s="155"/>
      <c r="G450" s="162" t="s">
        <v>265</v>
      </c>
      <c r="H450" s="108"/>
      <c r="I450" s="108"/>
      <c r="J450" s="108">
        <f t="shared" si="158"/>
        <v>0</v>
      </c>
      <c r="K450" s="152"/>
      <c r="L450" s="108"/>
      <c r="M450" s="141">
        <v>0</v>
      </c>
      <c r="N450" s="108"/>
      <c r="O450" s="138">
        <f t="shared" si="161"/>
        <v>0</v>
      </c>
      <c r="P450" s="138"/>
      <c r="Q450" s="107"/>
      <c r="R450" s="40"/>
      <c r="S450" s="40"/>
      <c r="T450" s="40"/>
      <c r="U450" s="40"/>
      <c r="V450" s="40"/>
      <c r="W450" s="40"/>
      <c r="X450" s="40"/>
      <c r="Y450" s="40"/>
      <c r="Z450" s="40"/>
      <c r="AA450" s="40"/>
      <c r="AB450" s="40"/>
      <c r="AC450" s="40"/>
      <c r="AD450" s="40"/>
      <c r="AE450" s="40"/>
      <c r="AF450" s="40"/>
      <c r="AG450" s="40"/>
      <c r="AH450" s="40"/>
      <c r="AI450" s="40"/>
      <c r="AJ450" s="40"/>
      <c r="AK450" s="40"/>
      <c r="AL450" s="40"/>
      <c r="AM450" s="40"/>
      <c r="AN450" s="40"/>
      <c r="AO450" s="40"/>
      <c r="AP450" s="40"/>
      <c r="AQ450" s="40"/>
      <c r="AR450" s="40"/>
      <c r="AS450" s="9"/>
      <c r="AT450" s="9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  <c r="BF450" s="9"/>
      <c r="BG450" s="9"/>
      <c r="BH450" s="9"/>
      <c r="BI450" s="9"/>
      <c r="BJ450" s="9"/>
      <c r="BK450" s="9"/>
      <c r="BL450" s="9"/>
      <c r="BM450" s="9"/>
      <c r="BN450" s="9"/>
      <c r="BO450" s="9"/>
      <c r="BP450" s="9"/>
      <c r="BQ450" s="9"/>
      <c r="BR450" s="9"/>
      <c r="BS450" s="9"/>
      <c r="BT450" s="9"/>
      <c r="BU450" s="9"/>
      <c r="BV450" s="9"/>
      <c r="BW450" s="9"/>
      <c r="BX450" s="9"/>
      <c r="BY450" s="9"/>
      <c r="BZ450" s="9"/>
      <c r="CA450" s="9"/>
      <c r="CB450" s="9"/>
      <c r="CC450" s="9"/>
      <c r="CD450" s="9"/>
      <c r="CE450" s="9"/>
      <c r="CF450" s="9"/>
      <c r="CG450" s="9"/>
      <c r="CH450" s="9"/>
      <c r="CI450" s="9"/>
      <c r="CJ450" s="9"/>
      <c r="CK450" s="9"/>
      <c r="CL450" s="9"/>
      <c r="CM450" s="9"/>
      <c r="CN450" s="9"/>
      <c r="CO450" s="9"/>
      <c r="CP450" s="9"/>
      <c r="CQ450" s="9"/>
      <c r="CR450" s="9"/>
      <c r="CS450" s="9"/>
      <c r="CT450" s="9"/>
      <c r="CU450" s="9"/>
      <c r="CV450" s="9"/>
      <c r="CW450" s="9"/>
      <c r="CX450" s="9"/>
      <c r="CY450" s="9"/>
      <c r="CZ450" s="9"/>
      <c r="DA450" s="9"/>
      <c r="DB450" s="9"/>
      <c r="DC450" s="9"/>
      <c r="DD450" s="9"/>
      <c r="DE450" s="9"/>
      <c r="DF450" s="9"/>
      <c r="DG450" s="9"/>
      <c r="DH450" s="9"/>
      <c r="DI450" s="9"/>
      <c r="DJ450" s="9"/>
      <c r="DK450" s="9"/>
      <c r="DL450" s="9"/>
      <c r="DM450" s="9"/>
      <c r="DN450" s="9"/>
      <c r="DO450" s="9"/>
      <c r="DP450" s="9"/>
      <c r="DQ450" s="9"/>
      <c r="DR450" s="9"/>
      <c r="DS450" s="9"/>
      <c r="DT450" s="9"/>
      <c r="DU450" s="9"/>
      <c r="DV450" s="9"/>
      <c r="DW450" s="9"/>
      <c r="DX450" s="9"/>
      <c r="DY450" s="9"/>
      <c r="DZ450" s="9"/>
      <c r="EA450" s="9"/>
      <c r="EB450" s="9"/>
      <c r="EC450" s="9"/>
      <c r="ED450" s="9"/>
      <c r="EE450" s="9"/>
      <c r="EF450" s="9"/>
      <c r="EG450" s="9"/>
      <c r="EH450" s="9"/>
      <c r="EI450" s="9"/>
      <c r="EJ450" s="9"/>
      <c r="EK450" s="9"/>
      <c r="EL450" s="9"/>
      <c r="EM450" s="9"/>
      <c r="EN450" s="9"/>
      <c r="EO450" s="9"/>
      <c r="EP450" s="9"/>
      <c r="EQ450" s="9"/>
      <c r="ER450" s="9"/>
      <c r="ES450" s="9"/>
      <c r="ET450" s="9"/>
      <c r="EU450" s="9"/>
      <c r="EV450" s="9"/>
      <c r="EW450" s="9"/>
      <c r="EX450" s="9"/>
    </row>
    <row r="451" spans="1:154" x14ac:dyDescent="0.35">
      <c r="A451" s="113"/>
      <c r="B451" s="114"/>
      <c r="C451" s="114"/>
      <c r="D451" s="114">
        <v>85</v>
      </c>
      <c r="E451" s="114"/>
      <c r="F451" s="114"/>
      <c r="G451" s="116" t="s">
        <v>86</v>
      </c>
      <c r="H451" s="117"/>
      <c r="I451" s="117"/>
      <c r="J451" s="117">
        <f t="shared" si="158"/>
        <v>0</v>
      </c>
      <c r="K451" s="169"/>
      <c r="L451" s="117"/>
      <c r="M451" s="119">
        <v>-5674</v>
      </c>
      <c r="N451" s="117">
        <v>-121888</v>
      </c>
      <c r="O451" s="170">
        <f t="shared" si="161"/>
        <v>-127562</v>
      </c>
      <c r="P451" s="170">
        <f t="shared" si="153"/>
        <v>127562</v>
      </c>
      <c r="Q451" s="121"/>
      <c r="R451" s="40"/>
      <c r="S451" s="40"/>
      <c r="T451" s="40"/>
      <c r="U451" s="40"/>
      <c r="V451" s="40"/>
      <c r="W451" s="40"/>
      <c r="X451" s="40"/>
      <c r="Y451" s="40"/>
      <c r="Z451" s="40"/>
      <c r="AA451" s="40"/>
      <c r="AB451" s="40"/>
      <c r="AC451" s="40"/>
      <c r="AD451" s="40"/>
      <c r="AE451" s="40"/>
      <c r="AF451" s="40"/>
      <c r="AG451" s="40"/>
      <c r="AH451" s="40"/>
      <c r="AI451" s="40"/>
      <c r="AJ451" s="40"/>
      <c r="AK451" s="40"/>
      <c r="AL451" s="40"/>
      <c r="AM451" s="40"/>
      <c r="AN451" s="40"/>
      <c r="AO451" s="40"/>
      <c r="AP451" s="40"/>
      <c r="AQ451" s="40"/>
      <c r="AR451" s="40"/>
      <c r="AS451" s="9"/>
      <c r="AT451" s="9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  <c r="BF451" s="9"/>
      <c r="BG451" s="9"/>
      <c r="BH451" s="9"/>
      <c r="BI451" s="9"/>
      <c r="BJ451" s="9"/>
      <c r="BK451" s="9"/>
      <c r="BL451" s="9"/>
      <c r="BM451" s="9"/>
      <c r="BN451" s="9"/>
      <c r="BO451" s="9"/>
      <c r="BP451" s="9"/>
      <c r="BQ451" s="9"/>
      <c r="BR451" s="9"/>
      <c r="BS451" s="9"/>
      <c r="BT451" s="9"/>
      <c r="BU451" s="9"/>
      <c r="BV451" s="9"/>
      <c r="BW451" s="9"/>
      <c r="BX451" s="9"/>
      <c r="BY451" s="9"/>
      <c r="BZ451" s="9"/>
      <c r="CA451" s="9"/>
      <c r="CB451" s="9"/>
      <c r="CC451" s="9"/>
      <c r="CD451" s="9"/>
      <c r="CE451" s="9"/>
      <c r="CF451" s="9"/>
      <c r="CG451" s="9"/>
      <c r="CH451" s="9"/>
      <c r="CI451" s="9"/>
      <c r="CJ451" s="9"/>
      <c r="CK451" s="9"/>
      <c r="CL451" s="9"/>
      <c r="CM451" s="9"/>
      <c r="CN451" s="9"/>
      <c r="CO451" s="9"/>
      <c r="CP451" s="9"/>
      <c r="CQ451" s="9"/>
      <c r="CR451" s="9"/>
      <c r="CS451" s="9"/>
      <c r="CT451" s="9"/>
      <c r="CU451" s="9"/>
      <c r="CV451" s="9"/>
      <c r="CW451" s="9"/>
      <c r="CX451" s="9"/>
      <c r="CY451" s="9"/>
      <c r="CZ451" s="9"/>
      <c r="DA451" s="9"/>
      <c r="DB451" s="9"/>
      <c r="DC451" s="9"/>
      <c r="DD451" s="9"/>
      <c r="DE451" s="9"/>
      <c r="DF451" s="9"/>
      <c r="DG451" s="9"/>
      <c r="DH451" s="9"/>
      <c r="DI451" s="9"/>
      <c r="DJ451" s="9"/>
      <c r="DK451" s="9"/>
      <c r="DL451" s="9"/>
      <c r="DM451" s="9"/>
      <c r="DN451" s="9"/>
      <c r="DO451" s="9"/>
      <c r="DP451" s="9"/>
      <c r="DQ451" s="9"/>
      <c r="DR451" s="9"/>
      <c r="DS451" s="9"/>
      <c r="DT451" s="9"/>
      <c r="DU451" s="9"/>
      <c r="DV451" s="9"/>
      <c r="DW451" s="9"/>
      <c r="DX451" s="9"/>
      <c r="DY451" s="9"/>
      <c r="DZ451" s="9"/>
      <c r="EA451" s="9"/>
      <c r="EB451" s="9"/>
      <c r="EC451" s="9"/>
      <c r="ED451" s="9"/>
      <c r="EE451" s="9"/>
      <c r="EF451" s="9"/>
      <c r="EG451" s="9"/>
      <c r="EH451" s="9"/>
      <c r="EI451" s="9"/>
      <c r="EJ451" s="9"/>
      <c r="EK451" s="9"/>
      <c r="EL451" s="9"/>
      <c r="EM451" s="9"/>
      <c r="EN451" s="9"/>
      <c r="EO451" s="9"/>
      <c r="EP451" s="9"/>
      <c r="EQ451" s="9"/>
      <c r="ER451" s="9"/>
      <c r="ES451" s="9"/>
      <c r="ET451" s="9"/>
      <c r="EU451" s="9"/>
      <c r="EV451" s="9"/>
      <c r="EW451" s="9"/>
      <c r="EX451" s="9"/>
    </row>
    <row r="452" spans="1:154" x14ac:dyDescent="0.35">
      <c r="A452" s="63"/>
      <c r="B452" s="59"/>
      <c r="C452" s="59"/>
      <c r="D452" s="59"/>
      <c r="E452" s="59"/>
      <c r="F452" s="59"/>
      <c r="G452" s="66" t="s">
        <v>195</v>
      </c>
      <c r="H452" s="108"/>
      <c r="I452" s="108"/>
      <c r="J452" s="108">
        <f t="shared" si="158"/>
        <v>0</v>
      </c>
      <c r="K452" s="152"/>
      <c r="L452" s="108"/>
      <c r="M452" s="109"/>
      <c r="N452" s="108"/>
      <c r="O452" s="138"/>
      <c r="P452" s="138">
        <f t="shared" ref="P452:P461" si="162">H452-O452</f>
        <v>0</v>
      </c>
      <c r="Q452" s="107"/>
      <c r="R452" s="40"/>
      <c r="S452" s="40"/>
      <c r="T452" s="40"/>
      <c r="U452" s="40"/>
      <c r="V452" s="40"/>
      <c r="W452" s="40"/>
      <c r="X452" s="40"/>
      <c r="Y452" s="40"/>
      <c r="Z452" s="40"/>
      <c r="AA452" s="40"/>
      <c r="AB452" s="40"/>
      <c r="AC452" s="40"/>
      <c r="AD452" s="40"/>
      <c r="AE452" s="40"/>
      <c r="AF452" s="40"/>
      <c r="AG452" s="40"/>
      <c r="AH452" s="40"/>
      <c r="AI452" s="40"/>
      <c r="AJ452" s="40"/>
      <c r="AK452" s="40"/>
      <c r="AL452" s="40"/>
      <c r="AM452" s="40"/>
      <c r="AN452" s="40"/>
      <c r="AO452" s="40"/>
      <c r="AP452" s="40"/>
      <c r="AQ452" s="40"/>
      <c r="AR452" s="40"/>
      <c r="AS452" s="9"/>
      <c r="AT452" s="9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  <c r="BF452" s="9"/>
      <c r="BG452" s="9"/>
      <c r="BH452" s="9"/>
      <c r="BI452" s="9"/>
      <c r="BJ452" s="9"/>
      <c r="BK452" s="9"/>
      <c r="BL452" s="9"/>
      <c r="BM452" s="9"/>
      <c r="BN452" s="9"/>
      <c r="BO452" s="9"/>
      <c r="BP452" s="9"/>
      <c r="BQ452" s="9"/>
      <c r="BR452" s="9"/>
      <c r="BS452" s="9"/>
      <c r="BT452" s="9"/>
      <c r="BU452" s="9"/>
      <c r="BV452" s="9"/>
      <c r="BW452" s="9"/>
      <c r="BX452" s="9"/>
      <c r="BY452" s="9"/>
      <c r="BZ452" s="9"/>
      <c r="CA452" s="9"/>
      <c r="CB452" s="9"/>
      <c r="CC452" s="9"/>
      <c r="CD452" s="9"/>
      <c r="CE452" s="9"/>
      <c r="CF452" s="9"/>
      <c r="CG452" s="9"/>
      <c r="CH452" s="9"/>
      <c r="CI452" s="9"/>
      <c r="CJ452" s="9"/>
      <c r="CK452" s="9"/>
      <c r="CL452" s="9"/>
      <c r="CM452" s="9"/>
      <c r="CN452" s="9"/>
      <c r="CO452" s="9"/>
      <c r="CP452" s="9"/>
      <c r="CQ452" s="9"/>
      <c r="CR452" s="9"/>
      <c r="CS452" s="9"/>
      <c r="CT452" s="9"/>
      <c r="CU452" s="9"/>
      <c r="CV452" s="9"/>
      <c r="CW452" s="9"/>
      <c r="CX452" s="9"/>
      <c r="CY452" s="9"/>
      <c r="CZ452" s="9"/>
      <c r="DA452" s="9"/>
      <c r="DB452" s="9"/>
      <c r="DC452" s="9"/>
      <c r="DD452" s="9"/>
      <c r="DE452" s="9"/>
      <c r="DF452" s="9"/>
      <c r="DG452" s="9"/>
      <c r="DH452" s="9"/>
      <c r="DI452" s="9"/>
      <c r="DJ452" s="9"/>
      <c r="DK452" s="9"/>
      <c r="DL452" s="9"/>
      <c r="DM452" s="9"/>
      <c r="DN452" s="9"/>
      <c r="DO452" s="9"/>
      <c r="DP452" s="9"/>
      <c r="DQ452" s="9"/>
      <c r="DR452" s="9"/>
      <c r="DS452" s="9"/>
      <c r="DT452" s="9"/>
      <c r="DU452" s="9"/>
      <c r="DV452" s="9"/>
      <c r="DW452" s="9"/>
      <c r="DX452" s="9"/>
      <c r="DY452" s="9"/>
      <c r="DZ452" s="9"/>
      <c r="EA452" s="9"/>
      <c r="EB452" s="9"/>
      <c r="EC452" s="9"/>
      <c r="ED452" s="9"/>
      <c r="EE452" s="9"/>
      <c r="EF452" s="9"/>
      <c r="EG452" s="9"/>
      <c r="EH452" s="9"/>
      <c r="EI452" s="9"/>
      <c r="EJ452" s="9"/>
      <c r="EK452" s="9"/>
      <c r="EL452" s="9"/>
      <c r="EM452" s="9"/>
      <c r="EN452" s="9"/>
      <c r="EO452" s="9"/>
      <c r="EP452" s="9"/>
      <c r="EQ452" s="9"/>
      <c r="ER452" s="9"/>
      <c r="ES452" s="9"/>
      <c r="ET452" s="9"/>
      <c r="EU452" s="9"/>
      <c r="EV452" s="9"/>
      <c r="EW452" s="9"/>
      <c r="EX452" s="9"/>
    </row>
    <row r="453" spans="1:154" x14ac:dyDescent="0.35">
      <c r="A453" s="48" t="s">
        <v>204</v>
      </c>
      <c r="B453" s="49" t="s">
        <v>30</v>
      </c>
      <c r="C453" s="49"/>
      <c r="D453" s="49"/>
      <c r="E453" s="49"/>
      <c r="F453" s="49"/>
      <c r="G453" s="64" t="s">
        <v>231</v>
      </c>
      <c r="H453" s="104">
        <f>SUM(H454:H456)</f>
        <v>1194100</v>
      </c>
      <c r="I453" s="104">
        <f>SUM(I454:I456)</f>
        <v>1186181</v>
      </c>
      <c r="J453" s="104">
        <f t="shared" si="158"/>
        <v>7919</v>
      </c>
      <c r="K453" s="152"/>
      <c r="L453" s="104">
        <f>SUM(L454:L456)</f>
        <v>1194100</v>
      </c>
      <c r="M453" s="104">
        <v>402474</v>
      </c>
      <c r="N453" s="104">
        <f>SUM(N454:N456)</f>
        <v>383463</v>
      </c>
      <c r="O453" s="104">
        <f>SUM(O454:O456)</f>
        <v>785937</v>
      </c>
      <c r="P453" s="106">
        <f t="shared" si="162"/>
        <v>408163</v>
      </c>
      <c r="Q453" s="107"/>
      <c r="R453" s="40"/>
      <c r="S453" s="40"/>
      <c r="T453" s="40"/>
      <c r="U453" s="40"/>
      <c r="V453" s="40"/>
      <c r="W453" s="40"/>
      <c r="X453" s="40"/>
      <c r="Y453" s="40"/>
      <c r="Z453" s="40"/>
      <c r="AA453" s="40"/>
      <c r="AB453" s="40"/>
      <c r="AC453" s="40"/>
      <c r="AD453" s="40"/>
      <c r="AE453" s="40"/>
      <c r="AF453" s="40"/>
      <c r="AG453" s="40"/>
      <c r="AH453" s="40"/>
      <c r="AI453" s="40"/>
      <c r="AJ453" s="40"/>
      <c r="AK453" s="40"/>
      <c r="AL453" s="40"/>
      <c r="AM453" s="40"/>
      <c r="AN453" s="40"/>
      <c r="AO453" s="40"/>
      <c r="AP453" s="40"/>
      <c r="AQ453" s="40"/>
      <c r="AR453" s="40"/>
      <c r="AS453" s="9"/>
      <c r="AT453" s="9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  <c r="BF453" s="9"/>
      <c r="BG453" s="9"/>
      <c r="BH453" s="9"/>
      <c r="BI453" s="9"/>
      <c r="BJ453" s="9"/>
      <c r="BK453" s="9"/>
      <c r="BL453" s="9"/>
      <c r="BM453" s="9"/>
      <c r="BN453" s="9"/>
      <c r="BO453" s="9"/>
      <c r="BP453" s="9"/>
      <c r="BQ453" s="9"/>
      <c r="BR453" s="9"/>
      <c r="BS453" s="9"/>
      <c r="BT453" s="9"/>
      <c r="BU453" s="9"/>
      <c r="BV453" s="9"/>
      <c r="BW453" s="9"/>
      <c r="BX453" s="9"/>
      <c r="BY453" s="9"/>
      <c r="BZ453" s="9"/>
      <c r="CA453" s="9"/>
      <c r="CB453" s="9"/>
      <c r="CC453" s="9"/>
      <c r="CD453" s="9"/>
      <c r="CE453" s="9"/>
      <c r="CF453" s="9"/>
      <c r="CG453" s="9"/>
      <c r="CH453" s="9"/>
      <c r="CI453" s="9"/>
      <c r="CJ453" s="9"/>
      <c r="CK453" s="9"/>
      <c r="CL453" s="9"/>
      <c r="CM453" s="9"/>
      <c r="CN453" s="9"/>
      <c r="CO453" s="9"/>
      <c r="CP453" s="9"/>
      <c r="CQ453" s="9"/>
      <c r="CR453" s="9"/>
      <c r="CS453" s="9"/>
      <c r="CT453" s="9"/>
      <c r="CU453" s="9"/>
      <c r="CV453" s="9"/>
      <c r="CW453" s="9"/>
      <c r="CX453" s="9"/>
      <c r="CY453" s="9"/>
      <c r="CZ453" s="9"/>
      <c r="DA453" s="9"/>
      <c r="DB453" s="9"/>
      <c r="DC453" s="9"/>
      <c r="DD453" s="9"/>
      <c r="DE453" s="9"/>
      <c r="DF453" s="9"/>
      <c r="DG453" s="9"/>
      <c r="DH453" s="9"/>
      <c r="DI453" s="9"/>
      <c r="DJ453" s="9"/>
      <c r="DK453" s="9"/>
      <c r="DL453" s="9"/>
      <c r="DM453" s="9"/>
      <c r="DN453" s="9"/>
      <c r="DO453" s="9"/>
      <c r="DP453" s="9"/>
      <c r="DQ453" s="9"/>
      <c r="DR453" s="9"/>
      <c r="DS453" s="9"/>
      <c r="DT453" s="9"/>
      <c r="DU453" s="9"/>
      <c r="DV453" s="9"/>
      <c r="DW453" s="9"/>
      <c r="DX453" s="9"/>
      <c r="DY453" s="9"/>
      <c r="DZ453" s="9"/>
      <c r="EA453" s="9"/>
      <c r="EB453" s="9"/>
      <c r="EC453" s="9"/>
      <c r="ED453" s="9"/>
      <c r="EE453" s="9"/>
      <c r="EF453" s="9"/>
      <c r="EG453" s="9"/>
      <c r="EH453" s="9"/>
      <c r="EI453" s="9"/>
      <c r="EJ453" s="9"/>
      <c r="EK453" s="9"/>
      <c r="EL453" s="9"/>
      <c r="EM453" s="9"/>
      <c r="EN453" s="9"/>
      <c r="EO453" s="9"/>
      <c r="EP453" s="9"/>
      <c r="EQ453" s="9"/>
      <c r="ER453" s="9"/>
      <c r="ES453" s="9"/>
      <c r="ET453" s="9"/>
      <c r="EU453" s="9"/>
      <c r="EV453" s="9"/>
      <c r="EW453" s="9"/>
      <c r="EX453" s="9"/>
    </row>
    <row r="454" spans="1:154" ht="45" x14ac:dyDescent="0.35">
      <c r="A454" s="48"/>
      <c r="B454" s="49"/>
      <c r="C454" s="49" t="s">
        <v>22</v>
      </c>
      <c r="D454" s="49"/>
      <c r="E454" s="49"/>
      <c r="F454" s="49"/>
      <c r="G454" s="64" t="s">
        <v>232</v>
      </c>
      <c r="H454" s="104">
        <f>H390+H395</f>
        <v>0</v>
      </c>
      <c r="I454" s="104">
        <f>I390+I395</f>
        <v>0</v>
      </c>
      <c r="J454" s="104">
        <f t="shared" si="158"/>
        <v>0</v>
      </c>
      <c r="K454" s="152"/>
      <c r="L454" s="104">
        <f>L390+L395</f>
        <v>0</v>
      </c>
      <c r="M454" s="104">
        <v>0</v>
      </c>
      <c r="N454" s="104">
        <f>N390+N395</f>
        <v>0</v>
      </c>
      <c r="O454" s="104">
        <f>O390+O395</f>
        <v>0</v>
      </c>
      <c r="P454" s="106">
        <f t="shared" si="162"/>
        <v>0</v>
      </c>
      <c r="Q454" s="107"/>
      <c r="R454" s="40"/>
      <c r="S454" s="40"/>
      <c r="T454" s="40"/>
      <c r="U454" s="40"/>
      <c r="V454" s="40"/>
      <c r="W454" s="40"/>
      <c r="X454" s="40"/>
      <c r="Y454" s="40"/>
      <c r="Z454" s="40"/>
      <c r="AA454" s="40"/>
      <c r="AB454" s="40"/>
      <c r="AC454" s="40"/>
      <c r="AD454" s="40"/>
      <c r="AE454" s="40"/>
      <c r="AF454" s="40"/>
      <c r="AG454" s="40"/>
      <c r="AH454" s="40"/>
      <c r="AI454" s="40"/>
      <c r="AJ454" s="40"/>
      <c r="AK454" s="40"/>
      <c r="AL454" s="40"/>
      <c r="AM454" s="40"/>
      <c r="AN454" s="40"/>
      <c r="AO454" s="40"/>
      <c r="AP454" s="40"/>
      <c r="AQ454" s="40"/>
      <c r="AR454" s="40"/>
      <c r="AS454" s="9"/>
      <c r="AT454" s="9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  <c r="BF454" s="9"/>
      <c r="BG454" s="9"/>
      <c r="BH454" s="9"/>
      <c r="BI454" s="9"/>
      <c r="BJ454" s="9"/>
      <c r="BK454" s="9"/>
      <c r="BL454" s="9"/>
      <c r="BM454" s="9"/>
      <c r="BN454" s="9"/>
      <c r="BO454" s="9"/>
      <c r="BP454" s="9"/>
      <c r="BQ454" s="9"/>
      <c r="BR454" s="9"/>
      <c r="BS454" s="9"/>
      <c r="BT454" s="9"/>
      <c r="BU454" s="9"/>
      <c r="BV454" s="9"/>
      <c r="BW454" s="9"/>
      <c r="BX454" s="9"/>
      <c r="BY454" s="9"/>
      <c r="BZ454" s="9"/>
      <c r="CA454" s="9"/>
      <c r="CB454" s="9"/>
      <c r="CC454" s="9"/>
      <c r="CD454" s="9"/>
      <c r="CE454" s="9"/>
      <c r="CF454" s="9"/>
      <c r="CG454" s="9"/>
      <c r="CH454" s="9"/>
      <c r="CI454" s="9"/>
      <c r="CJ454" s="9"/>
      <c r="CK454" s="9"/>
      <c r="CL454" s="9"/>
      <c r="CM454" s="9"/>
      <c r="CN454" s="9"/>
      <c r="CO454" s="9"/>
      <c r="CP454" s="9"/>
      <c r="CQ454" s="9"/>
      <c r="CR454" s="9"/>
      <c r="CS454" s="9"/>
      <c r="CT454" s="9"/>
      <c r="CU454" s="9"/>
      <c r="CV454" s="9"/>
      <c r="CW454" s="9"/>
      <c r="CX454" s="9"/>
      <c r="CY454" s="9"/>
      <c r="CZ454" s="9"/>
      <c r="DA454" s="9"/>
      <c r="DB454" s="9"/>
      <c r="DC454" s="9"/>
      <c r="DD454" s="9"/>
      <c r="DE454" s="9"/>
      <c r="DF454" s="9"/>
      <c r="DG454" s="9"/>
      <c r="DH454" s="9"/>
      <c r="DI454" s="9"/>
      <c r="DJ454" s="9"/>
      <c r="DK454" s="9"/>
      <c r="DL454" s="9"/>
      <c r="DM454" s="9"/>
      <c r="DN454" s="9"/>
      <c r="DO454" s="9"/>
      <c r="DP454" s="9"/>
      <c r="DQ454" s="9"/>
      <c r="DR454" s="9"/>
      <c r="DS454" s="9"/>
      <c r="DT454" s="9"/>
      <c r="DU454" s="9"/>
      <c r="DV454" s="9"/>
      <c r="DW454" s="9"/>
      <c r="DX454" s="9"/>
      <c r="DY454" s="9"/>
      <c r="DZ454" s="9"/>
      <c r="EA454" s="9"/>
      <c r="EB454" s="9"/>
      <c r="EC454" s="9"/>
      <c r="ED454" s="9"/>
      <c r="EE454" s="9"/>
      <c r="EF454" s="9"/>
      <c r="EG454" s="9"/>
      <c r="EH454" s="9"/>
      <c r="EI454" s="9"/>
      <c r="EJ454" s="9"/>
      <c r="EK454" s="9"/>
      <c r="EL454" s="9"/>
      <c r="EM454" s="9"/>
      <c r="EN454" s="9"/>
      <c r="EO454" s="9"/>
      <c r="EP454" s="9"/>
      <c r="EQ454" s="9"/>
      <c r="ER454" s="9"/>
      <c r="ES454" s="9"/>
      <c r="ET454" s="9"/>
      <c r="EU454" s="9"/>
      <c r="EV454" s="9"/>
      <c r="EW454" s="9"/>
      <c r="EX454" s="9"/>
    </row>
    <row r="455" spans="1:154" x14ac:dyDescent="0.35">
      <c r="A455" s="48"/>
      <c r="B455" s="49"/>
      <c r="C455" s="49" t="s">
        <v>114</v>
      </c>
      <c r="D455" s="49"/>
      <c r="E455" s="49"/>
      <c r="F455" s="49"/>
      <c r="G455" s="64" t="s">
        <v>233</v>
      </c>
      <c r="H455" s="104">
        <f>H392+H418</f>
        <v>499100</v>
      </c>
      <c r="I455" s="104">
        <f>I392+I418</f>
        <v>499100</v>
      </c>
      <c r="J455" s="104">
        <f t="shared" si="158"/>
        <v>0</v>
      </c>
      <c r="K455" s="152"/>
      <c r="L455" s="104">
        <f>L392+L418</f>
        <v>499100</v>
      </c>
      <c r="M455" s="104">
        <v>240085</v>
      </c>
      <c r="N455" s="104">
        <f>N392+N418</f>
        <v>242430</v>
      </c>
      <c r="O455" s="104">
        <f>O392+O418</f>
        <v>482515</v>
      </c>
      <c r="P455" s="106">
        <f t="shared" si="162"/>
        <v>16585</v>
      </c>
      <c r="Q455" s="107"/>
      <c r="R455" s="40"/>
      <c r="S455" s="40"/>
      <c r="T455" s="40"/>
      <c r="U455" s="40"/>
      <c r="V455" s="40"/>
      <c r="W455" s="40"/>
      <c r="X455" s="40"/>
      <c r="Y455" s="40"/>
      <c r="Z455" s="40"/>
      <c r="AA455" s="40"/>
      <c r="AB455" s="40"/>
      <c r="AC455" s="40"/>
      <c r="AD455" s="40"/>
      <c r="AE455" s="40"/>
      <c r="AF455" s="40"/>
      <c r="AG455" s="40"/>
      <c r="AH455" s="40"/>
      <c r="AI455" s="40"/>
      <c r="AJ455" s="40"/>
      <c r="AK455" s="40"/>
      <c r="AL455" s="40"/>
      <c r="AM455" s="40"/>
      <c r="AN455" s="40"/>
      <c r="AO455" s="40"/>
      <c r="AP455" s="40"/>
      <c r="AQ455" s="40"/>
      <c r="AR455" s="40"/>
      <c r="AS455" s="9"/>
      <c r="AT455" s="9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  <c r="BF455" s="9"/>
      <c r="BG455" s="9"/>
      <c r="BH455" s="9"/>
      <c r="BI455" s="9"/>
      <c r="BJ455" s="9"/>
      <c r="BK455" s="9"/>
      <c r="BL455" s="9"/>
      <c r="BM455" s="9"/>
      <c r="BN455" s="9"/>
      <c r="BO455" s="9"/>
      <c r="BP455" s="9"/>
      <c r="BQ455" s="9"/>
      <c r="BR455" s="9"/>
      <c r="BS455" s="9"/>
      <c r="BT455" s="9"/>
      <c r="BU455" s="9"/>
      <c r="BV455" s="9"/>
      <c r="BW455" s="9"/>
      <c r="BX455" s="9"/>
      <c r="BY455" s="9"/>
      <c r="BZ455" s="9"/>
      <c r="CA455" s="9"/>
      <c r="CB455" s="9"/>
      <c r="CC455" s="9"/>
      <c r="CD455" s="9"/>
      <c r="CE455" s="9"/>
      <c r="CF455" s="9"/>
      <c r="CG455" s="9"/>
      <c r="CH455" s="9"/>
      <c r="CI455" s="9"/>
      <c r="CJ455" s="9"/>
      <c r="CK455" s="9"/>
      <c r="CL455" s="9"/>
      <c r="CM455" s="9"/>
      <c r="CN455" s="9"/>
      <c r="CO455" s="9"/>
      <c r="CP455" s="9"/>
      <c r="CQ455" s="9"/>
      <c r="CR455" s="9"/>
      <c r="CS455" s="9"/>
      <c r="CT455" s="9"/>
      <c r="CU455" s="9"/>
      <c r="CV455" s="9"/>
      <c r="CW455" s="9"/>
      <c r="CX455" s="9"/>
      <c r="CY455" s="9"/>
      <c r="CZ455" s="9"/>
      <c r="DA455" s="9"/>
      <c r="DB455" s="9"/>
      <c r="DC455" s="9"/>
      <c r="DD455" s="9"/>
      <c r="DE455" s="9"/>
      <c r="DF455" s="9"/>
      <c r="DG455" s="9"/>
      <c r="DH455" s="9"/>
      <c r="DI455" s="9"/>
      <c r="DJ455" s="9"/>
      <c r="DK455" s="9"/>
      <c r="DL455" s="9"/>
      <c r="DM455" s="9"/>
      <c r="DN455" s="9"/>
      <c r="DO455" s="9"/>
      <c r="DP455" s="9"/>
      <c r="DQ455" s="9"/>
      <c r="DR455" s="9"/>
      <c r="DS455" s="9"/>
      <c r="DT455" s="9"/>
      <c r="DU455" s="9"/>
      <c r="DV455" s="9"/>
      <c r="DW455" s="9"/>
      <c r="DX455" s="9"/>
      <c r="DY455" s="9"/>
      <c r="DZ455" s="9"/>
      <c r="EA455" s="9"/>
      <c r="EB455" s="9"/>
      <c r="EC455" s="9"/>
      <c r="ED455" s="9"/>
      <c r="EE455" s="9"/>
      <c r="EF455" s="9"/>
      <c r="EG455" s="9"/>
      <c r="EH455" s="9"/>
      <c r="EI455" s="9"/>
      <c r="EJ455" s="9"/>
      <c r="EK455" s="9"/>
      <c r="EL455" s="9"/>
      <c r="EM455" s="9"/>
      <c r="EN455" s="9"/>
      <c r="EO455" s="9"/>
      <c r="EP455" s="9"/>
      <c r="EQ455" s="9"/>
      <c r="ER455" s="9"/>
      <c r="ES455" s="9"/>
      <c r="ET455" s="9"/>
      <c r="EU455" s="9"/>
      <c r="EV455" s="9"/>
      <c r="EW455" s="9"/>
      <c r="EX455" s="9"/>
    </row>
    <row r="456" spans="1:154" x14ac:dyDescent="0.35">
      <c r="A456" s="48"/>
      <c r="B456" s="49"/>
      <c r="C456" s="49" t="s">
        <v>90</v>
      </c>
      <c r="D456" s="49"/>
      <c r="E456" s="49"/>
      <c r="F456" s="49"/>
      <c r="G456" s="64" t="s">
        <v>234</v>
      </c>
      <c r="H456" s="104">
        <f>H387-H454-H455</f>
        <v>695000</v>
      </c>
      <c r="I456" s="104">
        <f>I387-I454-I455</f>
        <v>687081</v>
      </c>
      <c r="J456" s="104">
        <f t="shared" si="158"/>
        <v>7919</v>
      </c>
      <c r="K456" s="152"/>
      <c r="L456" s="104">
        <f>L387-L454-L455</f>
        <v>695000</v>
      </c>
      <c r="M456" s="104">
        <v>162389</v>
      </c>
      <c r="N456" s="104">
        <f>N387-N454-N455</f>
        <v>141033</v>
      </c>
      <c r="O456" s="104">
        <f>O387-O454-O455</f>
        <v>303422</v>
      </c>
      <c r="P456" s="106">
        <f t="shared" si="162"/>
        <v>391578</v>
      </c>
      <c r="Q456" s="107"/>
      <c r="R456" s="40"/>
      <c r="S456" s="40"/>
      <c r="T456" s="40"/>
      <c r="U456" s="40"/>
      <c r="V456" s="40"/>
      <c r="W456" s="40"/>
      <c r="Y456" s="40"/>
      <c r="Z456" s="40"/>
      <c r="AA456" s="40"/>
      <c r="AB456" s="40"/>
      <c r="AC456" s="40"/>
      <c r="AD456" s="40"/>
      <c r="AE456" s="40"/>
      <c r="AF456" s="40"/>
      <c r="AG456" s="40"/>
      <c r="AH456" s="40"/>
      <c r="AI456" s="40"/>
      <c r="AJ456" s="40"/>
      <c r="AK456" s="40"/>
      <c r="AL456" s="40"/>
      <c r="AM456" s="40"/>
      <c r="AN456" s="40"/>
      <c r="AO456" s="40"/>
      <c r="AP456" s="40"/>
      <c r="AQ456" s="40"/>
      <c r="AR456" s="40"/>
      <c r="AS456" s="9"/>
      <c r="AT456" s="9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  <c r="BF456" s="9"/>
      <c r="BG456" s="9"/>
      <c r="BH456" s="9"/>
      <c r="BI456" s="9"/>
      <c r="BJ456" s="9"/>
      <c r="BK456" s="9"/>
      <c r="BL456" s="9"/>
      <c r="BM456" s="9"/>
      <c r="BN456" s="9"/>
      <c r="BO456" s="9"/>
      <c r="BP456" s="9"/>
      <c r="BQ456" s="9"/>
      <c r="BR456" s="9"/>
      <c r="BS456" s="9"/>
      <c r="BT456" s="9"/>
      <c r="BU456" s="9"/>
      <c r="BV456" s="9"/>
      <c r="BW456" s="9"/>
      <c r="BX456" s="9"/>
      <c r="BY456" s="9"/>
      <c r="BZ456" s="9"/>
      <c r="CA456" s="9"/>
      <c r="CB456" s="9"/>
      <c r="CC456" s="9"/>
      <c r="CD456" s="9"/>
      <c r="CE456" s="9"/>
      <c r="CF456" s="9"/>
      <c r="CG456" s="9"/>
      <c r="CH456" s="9"/>
      <c r="CI456" s="9"/>
      <c r="CJ456" s="9"/>
      <c r="CK456" s="9"/>
      <c r="CL456" s="9"/>
      <c r="CM456" s="9"/>
      <c r="CN456" s="9"/>
      <c r="CO456" s="9"/>
      <c r="CP456" s="9"/>
      <c r="CQ456" s="9"/>
      <c r="CR456" s="9"/>
      <c r="CS456" s="9"/>
      <c r="CT456" s="9"/>
      <c r="CU456" s="9"/>
      <c r="CV456" s="9"/>
      <c r="CW456" s="9"/>
      <c r="CX456" s="9"/>
      <c r="CY456" s="9"/>
      <c r="CZ456" s="9"/>
      <c r="DA456" s="9"/>
      <c r="DB456" s="9"/>
      <c r="DC456" s="9"/>
      <c r="DD456" s="9"/>
      <c r="DE456" s="9"/>
      <c r="DF456" s="9"/>
      <c r="DG456" s="9"/>
      <c r="DH456" s="9"/>
      <c r="DI456" s="9"/>
      <c r="DJ456" s="9"/>
      <c r="DK456" s="9"/>
      <c r="DL456" s="9"/>
      <c r="DM456" s="9"/>
      <c r="DN456" s="9"/>
      <c r="DO456" s="9"/>
      <c r="DP456" s="9"/>
      <c r="DQ456" s="9"/>
      <c r="DR456" s="9"/>
      <c r="DS456" s="9"/>
      <c r="DT456" s="9"/>
      <c r="DU456" s="9"/>
      <c r="DV456" s="9"/>
      <c r="DW456" s="9"/>
      <c r="DX456" s="9"/>
      <c r="DY456" s="9"/>
      <c r="DZ456" s="9"/>
      <c r="EA456" s="9"/>
      <c r="EB456" s="9"/>
      <c r="EC456" s="9"/>
      <c r="ED456" s="9"/>
      <c r="EE456" s="9"/>
      <c r="EF456" s="9"/>
      <c r="EG456" s="9"/>
      <c r="EH456" s="9"/>
      <c r="EI456" s="9"/>
      <c r="EJ456" s="9"/>
      <c r="EK456" s="9"/>
      <c r="EL456" s="9"/>
      <c r="EM456" s="9"/>
      <c r="EN456" s="9"/>
      <c r="EO456" s="9"/>
      <c r="EP456" s="9"/>
      <c r="EQ456" s="9"/>
      <c r="ER456" s="9"/>
      <c r="ES456" s="9"/>
      <c r="ET456" s="9"/>
      <c r="EU456" s="9"/>
      <c r="EV456" s="9"/>
      <c r="EW456" s="9"/>
      <c r="EX456" s="9"/>
    </row>
    <row r="457" spans="1:154" x14ac:dyDescent="0.35">
      <c r="A457" s="48">
        <v>8904</v>
      </c>
      <c r="B457" s="49" t="s">
        <v>32</v>
      </c>
      <c r="C457" s="49"/>
      <c r="D457" s="49"/>
      <c r="E457" s="49"/>
      <c r="F457" s="49"/>
      <c r="G457" s="64" t="s">
        <v>235</v>
      </c>
      <c r="H457" s="104">
        <f>H82-H458</f>
        <v>3966800</v>
      </c>
      <c r="I457" s="104">
        <f>I82-I458</f>
        <v>3943446</v>
      </c>
      <c r="J457" s="104">
        <f t="shared" si="158"/>
        <v>23354</v>
      </c>
      <c r="K457" s="152"/>
      <c r="L457" s="104">
        <f>L82-L458</f>
        <v>3966800</v>
      </c>
      <c r="M457" s="104">
        <v>1682947</v>
      </c>
      <c r="N457" s="104">
        <f>N82-N458</f>
        <v>1758170</v>
      </c>
      <c r="O457" s="104">
        <f>O82-O458</f>
        <v>3441117</v>
      </c>
      <c r="P457" s="106">
        <f t="shared" si="162"/>
        <v>525683</v>
      </c>
      <c r="Q457" s="107"/>
      <c r="R457" s="40"/>
      <c r="S457" s="40"/>
      <c r="T457" s="40"/>
      <c r="U457" s="40"/>
      <c r="V457" s="40"/>
      <c r="W457" s="40"/>
      <c r="Y457" s="40"/>
      <c r="Z457" s="40"/>
      <c r="AA457" s="40"/>
      <c r="AB457" s="40"/>
      <c r="AC457" s="40"/>
      <c r="AD457" s="40"/>
      <c r="AE457" s="40"/>
      <c r="AF457" s="40"/>
      <c r="AG457" s="40"/>
      <c r="AH457" s="40"/>
      <c r="AI457" s="40"/>
      <c r="AJ457" s="40"/>
      <c r="AK457" s="40"/>
      <c r="AL457" s="40"/>
      <c r="AM457" s="40"/>
      <c r="AN457" s="40"/>
      <c r="AO457" s="40"/>
      <c r="AP457" s="40"/>
      <c r="AQ457" s="40"/>
      <c r="AR457" s="40"/>
      <c r="AS457" s="9"/>
      <c r="AT457" s="9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  <c r="BF457" s="9"/>
      <c r="BG457" s="9"/>
      <c r="BH457" s="9"/>
      <c r="BI457" s="9"/>
      <c r="BJ457" s="9"/>
      <c r="BK457" s="9"/>
      <c r="BL457" s="9"/>
      <c r="BM457" s="9"/>
      <c r="BN457" s="9"/>
      <c r="BO457" s="9"/>
      <c r="BP457" s="9"/>
      <c r="BQ457" s="9"/>
      <c r="BR457" s="9"/>
      <c r="BS457" s="9"/>
      <c r="BT457" s="9"/>
      <c r="BU457" s="9"/>
      <c r="BV457" s="9"/>
      <c r="BW457" s="9"/>
      <c r="BX457" s="9"/>
      <c r="BY457" s="9"/>
      <c r="BZ457" s="9"/>
      <c r="CA457" s="9"/>
      <c r="CB457" s="9"/>
      <c r="CC457" s="9"/>
      <c r="CD457" s="9"/>
      <c r="CE457" s="9"/>
      <c r="CF457" s="9"/>
      <c r="CG457" s="9"/>
      <c r="CH457" s="9"/>
      <c r="CI457" s="9"/>
      <c r="CJ457" s="9"/>
      <c r="CK457" s="9"/>
      <c r="CL457" s="9"/>
      <c r="CM457" s="9"/>
      <c r="CN457" s="9"/>
      <c r="CO457" s="9"/>
      <c r="CP457" s="9"/>
      <c r="CQ457" s="9"/>
      <c r="CR457" s="9"/>
      <c r="CS457" s="9"/>
      <c r="CT457" s="9"/>
      <c r="CU457" s="9"/>
      <c r="CV457" s="9"/>
      <c r="CW457" s="9"/>
      <c r="CX457" s="9"/>
      <c r="CY457" s="9"/>
      <c r="CZ457" s="9"/>
      <c r="DA457" s="9"/>
      <c r="DB457" s="9"/>
      <c r="DC457" s="9"/>
      <c r="DD457" s="9"/>
      <c r="DE457" s="9"/>
      <c r="DF457" s="9"/>
      <c r="DG457" s="9"/>
      <c r="DH457" s="9"/>
      <c r="DI457" s="9"/>
      <c r="DJ457" s="9"/>
      <c r="DK457" s="9"/>
      <c r="DL457" s="9"/>
      <c r="DM457" s="9"/>
      <c r="DN457" s="9"/>
      <c r="DO457" s="9"/>
      <c r="DP457" s="9"/>
      <c r="DQ457" s="9"/>
      <c r="DR457" s="9"/>
      <c r="DS457" s="9"/>
      <c r="DT457" s="9"/>
      <c r="DU457" s="9"/>
      <c r="DV457" s="9"/>
      <c r="DW457" s="9"/>
      <c r="DX457" s="9"/>
      <c r="DY457" s="9"/>
      <c r="DZ457" s="9"/>
      <c r="EA457" s="9"/>
      <c r="EB457" s="9"/>
      <c r="EC457" s="9"/>
      <c r="ED457" s="9"/>
      <c r="EE457" s="9"/>
      <c r="EF457" s="9"/>
      <c r="EG457" s="9"/>
      <c r="EH457" s="9"/>
      <c r="EI457" s="9"/>
      <c r="EJ457" s="9"/>
      <c r="EK457" s="9"/>
      <c r="EL457" s="9"/>
      <c r="EM457" s="9"/>
      <c r="EN457" s="9"/>
      <c r="EO457" s="9"/>
      <c r="EP457" s="9"/>
      <c r="EQ457" s="9"/>
      <c r="ER457" s="9"/>
      <c r="ES457" s="9"/>
      <c r="ET457" s="9"/>
      <c r="EU457" s="9"/>
      <c r="EV457" s="9"/>
      <c r="EW457" s="9"/>
      <c r="EX457" s="9"/>
    </row>
    <row r="458" spans="1:154" x14ac:dyDescent="0.35">
      <c r="A458" s="48"/>
      <c r="B458" s="49" t="s">
        <v>30</v>
      </c>
      <c r="C458" s="49"/>
      <c r="D458" s="49"/>
      <c r="E458" s="49"/>
      <c r="F458" s="49"/>
      <c r="G458" s="64" t="s">
        <v>236</v>
      </c>
      <c r="H458" s="104">
        <f>+H110</f>
        <v>13800</v>
      </c>
      <c r="I458" s="104">
        <f>+I110</f>
        <v>13800</v>
      </c>
      <c r="J458" s="104">
        <f t="shared" si="158"/>
        <v>0</v>
      </c>
      <c r="K458" s="152"/>
      <c r="L458" s="104">
        <f>+L110</f>
        <v>13800</v>
      </c>
      <c r="M458" s="104">
        <v>814</v>
      </c>
      <c r="N458" s="104">
        <f>+N110</f>
        <v>12795</v>
      </c>
      <c r="O458" s="104">
        <f>+O110</f>
        <v>13609</v>
      </c>
      <c r="P458" s="106">
        <f t="shared" si="162"/>
        <v>191</v>
      </c>
      <c r="Q458" s="107"/>
      <c r="R458" s="40"/>
      <c r="S458" s="40"/>
      <c r="T458" s="40"/>
      <c r="U458" s="40"/>
      <c r="V458" s="40"/>
      <c r="W458" s="40"/>
      <c r="Y458" s="40"/>
      <c r="Z458" s="40"/>
      <c r="AA458" s="40"/>
      <c r="AB458" s="40"/>
      <c r="AC458" s="40"/>
      <c r="AD458" s="40"/>
      <c r="AE458" s="40"/>
      <c r="AF458" s="40"/>
      <c r="AG458" s="40"/>
      <c r="AH458" s="40"/>
      <c r="AI458" s="40"/>
      <c r="AJ458" s="40"/>
      <c r="AK458" s="40"/>
      <c r="AL458" s="40"/>
      <c r="AM458" s="40"/>
      <c r="AN458" s="40"/>
      <c r="AO458" s="40"/>
      <c r="AP458" s="40"/>
      <c r="AQ458" s="40"/>
      <c r="AR458" s="40"/>
      <c r="AS458" s="9"/>
      <c r="AT458" s="9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  <c r="BF458" s="9"/>
      <c r="BG458" s="9"/>
      <c r="BH458" s="9"/>
      <c r="BI458" s="9"/>
      <c r="BJ458" s="9"/>
      <c r="BK458" s="9"/>
      <c r="BL458" s="9"/>
      <c r="BM458" s="9"/>
      <c r="BN458" s="9"/>
      <c r="BO458" s="9"/>
      <c r="BP458" s="9"/>
      <c r="BQ458" s="9"/>
      <c r="BR458" s="9"/>
      <c r="BS458" s="9"/>
      <c r="BT458" s="9"/>
      <c r="BU458" s="9"/>
      <c r="BV458" s="9"/>
      <c r="BW458" s="9"/>
      <c r="BX458" s="9"/>
      <c r="BY458" s="9"/>
      <c r="BZ458" s="9"/>
      <c r="CA458" s="9"/>
      <c r="CB458" s="9"/>
      <c r="CC458" s="9"/>
      <c r="CD458" s="9"/>
      <c r="CE458" s="9"/>
      <c r="CF458" s="9"/>
      <c r="CG458" s="9"/>
      <c r="CH458" s="9"/>
      <c r="CI458" s="9"/>
      <c r="CJ458" s="9"/>
      <c r="CK458" s="9"/>
      <c r="CL458" s="9"/>
      <c r="CM458" s="9"/>
      <c r="CN458" s="9"/>
      <c r="CO458" s="9"/>
      <c r="CP458" s="9"/>
      <c r="CQ458" s="9"/>
      <c r="CR458" s="9"/>
      <c r="CS458" s="9"/>
      <c r="CT458" s="9"/>
      <c r="CU458" s="9"/>
      <c r="CV458" s="9"/>
      <c r="CW458" s="9"/>
      <c r="CX458" s="9"/>
      <c r="CY458" s="9"/>
      <c r="CZ458" s="9"/>
      <c r="DA458" s="9"/>
      <c r="DB458" s="9"/>
      <c r="DC458" s="9"/>
      <c r="DD458" s="9"/>
      <c r="DE458" s="9"/>
      <c r="DF458" s="9"/>
      <c r="DG458" s="9"/>
      <c r="DH458" s="9"/>
      <c r="DI458" s="9"/>
      <c r="DJ458" s="9"/>
      <c r="DK458" s="9"/>
      <c r="DL458" s="9"/>
      <c r="DM458" s="9"/>
      <c r="DN458" s="9"/>
      <c r="DO458" s="9"/>
      <c r="DP458" s="9"/>
      <c r="DQ458" s="9"/>
      <c r="DR458" s="9"/>
      <c r="DS458" s="9"/>
      <c r="DT458" s="9"/>
      <c r="DU458" s="9"/>
      <c r="DV458" s="9"/>
      <c r="DW458" s="9"/>
      <c r="DX458" s="9"/>
      <c r="DY458" s="9"/>
      <c r="DZ458" s="9"/>
      <c r="EA458" s="9"/>
      <c r="EB458" s="9"/>
      <c r="EC458" s="9"/>
      <c r="ED458" s="9"/>
      <c r="EE458" s="9"/>
      <c r="EF458" s="9"/>
      <c r="EG458" s="9"/>
      <c r="EH458" s="9"/>
      <c r="EI458" s="9"/>
      <c r="EJ458" s="9"/>
      <c r="EK458" s="9"/>
      <c r="EL458" s="9"/>
      <c r="EM458" s="9"/>
      <c r="EN458" s="9"/>
      <c r="EO458" s="9"/>
      <c r="EP458" s="9"/>
      <c r="EQ458" s="9"/>
      <c r="ER458" s="9"/>
      <c r="ES458" s="9"/>
      <c r="ET458" s="9"/>
      <c r="EU458" s="9"/>
      <c r="EV458" s="9"/>
      <c r="EW458" s="9"/>
      <c r="EX458" s="9"/>
    </row>
    <row r="459" spans="1:154" x14ac:dyDescent="0.35">
      <c r="A459" s="213" t="s">
        <v>237</v>
      </c>
      <c r="B459" s="214"/>
      <c r="C459" s="214"/>
      <c r="D459" s="214"/>
      <c r="E459" s="214"/>
      <c r="F459" s="214"/>
      <c r="G459" s="64" t="s">
        <v>238</v>
      </c>
      <c r="H459" s="104">
        <f>H9-H82</f>
        <v>-3980600</v>
      </c>
      <c r="I459" s="104">
        <f>I9-I82</f>
        <v>-3957246</v>
      </c>
      <c r="J459" s="104">
        <f t="shared" si="158"/>
        <v>-23354</v>
      </c>
      <c r="K459" s="152"/>
      <c r="L459" s="104">
        <f>L9-L82</f>
        <v>-3980600</v>
      </c>
      <c r="M459" s="128">
        <v>943479.33000000007</v>
      </c>
      <c r="N459" s="104">
        <f>N9-N82</f>
        <v>1031602</v>
      </c>
      <c r="O459" s="106">
        <f>O9-O82</f>
        <v>1975081.33</v>
      </c>
      <c r="P459" s="106">
        <f t="shared" si="162"/>
        <v>-5955681.3300000001</v>
      </c>
      <c r="Q459" s="107"/>
      <c r="R459" s="40"/>
      <c r="S459" s="40"/>
      <c r="T459" s="40"/>
      <c r="U459" s="40"/>
      <c r="V459" s="40"/>
      <c r="W459" s="40"/>
      <c r="Y459" s="40"/>
      <c r="Z459" s="40"/>
      <c r="AA459" s="40"/>
      <c r="AB459" s="40"/>
      <c r="AC459" s="40"/>
      <c r="AD459" s="40"/>
      <c r="AE459" s="40"/>
      <c r="AF459" s="40"/>
      <c r="AG459" s="40"/>
      <c r="AH459" s="40"/>
      <c r="AI459" s="40"/>
      <c r="AJ459" s="40"/>
      <c r="AK459" s="40"/>
      <c r="AL459" s="40"/>
      <c r="AM459" s="40"/>
      <c r="AN459" s="40"/>
      <c r="AO459" s="40"/>
      <c r="AP459" s="40"/>
      <c r="AQ459" s="40"/>
      <c r="AR459" s="40"/>
      <c r="AS459" s="9"/>
      <c r="AT459" s="9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  <c r="BF459" s="9"/>
      <c r="BG459" s="9"/>
      <c r="BH459" s="9"/>
      <c r="BI459" s="9"/>
      <c r="BJ459" s="9"/>
      <c r="BK459" s="9"/>
      <c r="BL459" s="9"/>
      <c r="BM459" s="9"/>
      <c r="BN459" s="9"/>
      <c r="BO459" s="9"/>
      <c r="BP459" s="9"/>
      <c r="BQ459" s="9"/>
      <c r="BR459" s="9"/>
      <c r="BS459" s="9"/>
      <c r="BT459" s="9"/>
      <c r="BU459" s="9"/>
      <c r="BV459" s="9"/>
      <c r="BW459" s="9"/>
      <c r="BX459" s="9"/>
      <c r="BY459" s="9"/>
      <c r="BZ459" s="9"/>
      <c r="CA459" s="9"/>
      <c r="CB459" s="9"/>
      <c r="CC459" s="9"/>
      <c r="CD459" s="9"/>
      <c r="CE459" s="9"/>
      <c r="CF459" s="9"/>
      <c r="CG459" s="9"/>
      <c r="CH459" s="9"/>
      <c r="CI459" s="9"/>
      <c r="CJ459" s="9"/>
      <c r="CK459" s="9"/>
      <c r="CL459" s="9"/>
      <c r="CM459" s="9"/>
      <c r="CN459" s="9"/>
      <c r="CO459" s="9"/>
      <c r="CP459" s="9"/>
      <c r="CQ459" s="9"/>
      <c r="CR459" s="9"/>
      <c r="CS459" s="9"/>
      <c r="CT459" s="9"/>
      <c r="CU459" s="9"/>
      <c r="CV459" s="9"/>
      <c r="CW459" s="9"/>
      <c r="CX459" s="9"/>
      <c r="CY459" s="9"/>
      <c r="CZ459" s="9"/>
      <c r="DA459" s="9"/>
      <c r="DB459" s="9"/>
      <c r="DC459" s="9"/>
      <c r="DD459" s="9"/>
      <c r="DE459" s="9"/>
      <c r="DF459" s="9"/>
      <c r="DG459" s="9"/>
      <c r="DH459" s="9"/>
      <c r="DI459" s="9"/>
      <c r="DJ459" s="9"/>
      <c r="DK459" s="9"/>
      <c r="DL459" s="9"/>
      <c r="DM459" s="9"/>
      <c r="DN459" s="9"/>
      <c r="DO459" s="9"/>
      <c r="DP459" s="9"/>
      <c r="DQ459" s="9"/>
      <c r="DR459" s="9"/>
      <c r="DS459" s="9"/>
      <c r="DT459" s="9"/>
      <c r="DU459" s="9"/>
      <c r="DV459" s="9"/>
      <c r="DW459" s="9"/>
      <c r="DX459" s="9"/>
      <c r="DY459" s="9"/>
      <c r="DZ459" s="9"/>
      <c r="EA459" s="9"/>
      <c r="EB459" s="9"/>
      <c r="EC459" s="9"/>
      <c r="ED459" s="9"/>
      <c r="EE459" s="9"/>
      <c r="EF459" s="9"/>
      <c r="EG459" s="9"/>
      <c r="EH459" s="9"/>
      <c r="EI459" s="9"/>
      <c r="EJ459" s="9"/>
      <c r="EK459" s="9"/>
      <c r="EL459" s="9"/>
      <c r="EM459" s="9"/>
      <c r="EN459" s="9"/>
      <c r="EO459" s="9"/>
      <c r="EP459" s="9"/>
      <c r="EQ459" s="9"/>
      <c r="ER459" s="9"/>
      <c r="ES459" s="9"/>
      <c r="ET459" s="9"/>
      <c r="EU459" s="9"/>
      <c r="EV459" s="9"/>
      <c r="EW459" s="9"/>
      <c r="EX459" s="9"/>
    </row>
    <row r="460" spans="1:154" ht="45" x14ac:dyDescent="0.35">
      <c r="A460" s="48"/>
      <c r="B460" s="49" t="s">
        <v>88</v>
      </c>
      <c r="C460" s="49"/>
      <c r="D460" s="49"/>
      <c r="E460" s="49"/>
      <c r="F460" s="49"/>
      <c r="G460" s="64" t="s">
        <v>239</v>
      </c>
      <c r="H460" s="104">
        <f>H60-H457</f>
        <v>-3966800</v>
      </c>
      <c r="I460" s="104">
        <f>I60-I457</f>
        <v>-3943446</v>
      </c>
      <c r="J460" s="104">
        <f t="shared" si="158"/>
        <v>-23354</v>
      </c>
      <c r="K460" s="152"/>
      <c r="L460" s="104">
        <f>L60-L457</f>
        <v>-3966800</v>
      </c>
      <c r="M460" s="128">
        <v>-160667.66999999993</v>
      </c>
      <c r="N460" s="104">
        <f>N60-N457</f>
        <v>-92378</v>
      </c>
      <c r="O460" s="106">
        <f>O60-O457</f>
        <v>-253045.66999999993</v>
      </c>
      <c r="P460" s="106">
        <f t="shared" si="162"/>
        <v>-3713754.33</v>
      </c>
      <c r="Q460" s="107"/>
      <c r="R460" s="40"/>
      <c r="S460" s="40"/>
      <c r="T460" s="40"/>
      <c r="U460" s="40"/>
      <c r="V460" s="40"/>
      <c r="W460" s="40"/>
      <c r="Y460" s="40"/>
      <c r="Z460" s="40"/>
      <c r="AA460" s="40"/>
      <c r="AB460" s="40"/>
      <c r="AC460" s="40"/>
      <c r="AD460" s="40"/>
      <c r="AE460" s="40"/>
      <c r="AF460" s="40"/>
      <c r="AG460" s="40"/>
      <c r="AH460" s="40"/>
      <c r="AI460" s="40"/>
      <c r="AJ460" s="40"/>
      <c r="AK460" s="40"/>
      <c r="AL460" s="40"/>
      <c r="AM460" s="40"/>
      <c r="AN460" s="40"/>
      <c r="AO460" s="40"/>
      <c r="AP460" s="40"/>
      <c r="AQ460" s="40"/>
      <c r="AR460" s="40"/>
      <c r="AS460" s="9"/>
      <c r="AT460" s="9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  <c r="BF460" s="9"/>
      <c r="BG460" s="9"/>
      <c r="BH460" s="9"/>
      <c r="BI460" s="9"/>
      <c r="BJ460" s="9"/>
      <c r="BK460" s="9"/>
      <c r="BL460" s="9"/>
      <c r="BM460" s="9"/>
      <c r="BN460" s="9"/>
      <c r="BO460" s="9"/>
      <c r="BP460" s="9"/>
      <c r="BQ460" s="9"/>
      <c r="BR460" s="9"/>
      <c r="BS460" s="9"/>
      <c r="BT460" s="9"/>
      <c r="BU460" s="9"/>
      <c r="BV460" s="9"/>
      <c r="BW460" s="9"/>
      <c r="BX460" s="9"/>
      <c r="BY460" s="9"/>
      <c r="BZ460" s="9"/>
      <c r="CA460" s="9"/>
      <c r="CB460" s="9"/>
      <c r="CC460" s="9"/>
      <c r="CD460" s="9"/>
      <c r="CE460" s="9"/>
      <c r="CF460" s="9"/>
      <c r="CG460" s="9"/>
      <c r="CH460" s="9"/>
      <c r="CI460" s="9"/>
      <c r="CJ460" s="9"/>
      <c r="CK460" s="9"/>
      <c r="CL460" s="9"/>
      <c r="CM460" s="9"/>
      <c r="CN460" s="9"/>
      <c r="CO460" s="9"/>
      <c r="CP460" s="9"/>
      <c r="CQ460" s="9"/>
      <c r="CR460" s="9"/>
      <c r="CS460" s="9"/>
      <c r="CT460" s="9"/>
      <c r="CU460" s="9"/>
      <c r="CV460" s="9"/>
      <c r="CW460" s="9"/>
      <c r="CX460" s="9"/>
      <c r="CY460" s="9"/>
      <c r="CZ460" s="9"/>
      <c r="DA460" s="9"/>
      <c r="DB460" s="9"/>
      <c r="DC460" s="9"/>
      <c r="DD460" s="9"/>
      <c r="DE460" s="9"/>
      <c r="DF460" s="9"/>
      <c r="DG460" s="9"/>
      <c r="DH460" s="9"/>
      <c r="DI460" s="9"/>
      <c r="DJ460" s="9"/>
      <c r="DK460" s="9"/>
      <c r="DL460" s="9"/>
      <c r="DM460" s="9"/>
      <c r="DN460" s="9"/>
      <c r="DO460" s="9"/>
      <c r="DP460" s="9"/>
      <c r="DQ460" s="9"/>
      <c r="DR460" s="9"/>
      <c r="DS460" s="9"/>
      <c r="DT460" s="9"/>
      <c r="DU460" s="9"/>
      <c r="DV460" s="9"/>
      <c r="DW460" s="9"/>
      <c r="DX460" s="9"/>
      <c r="DY460" s="9"/>
      <c r="DZ460" s="9"/>
      <c r="EA460" s="9"/>
      <c r="EB460" s="9"/>
      <c r="EC460" s="9"/>
      <c r="ED460" s="9"/>
      <c r="EE460" s="9"/>
      <c r="EF460" s="9"/>
      <c r="EG460" s="9"/>
      <c r="EH460" s="9"/>
      <c r="EI460" s="9"/>
      <c r="EJ460" s="9"/>
      <c r="EK460" s="9"/>
      <c r="EL460" s="9"/>
      <c r="EM460" s="9"/>
      <c r="EN460" s="9"/>
      <c r="EO460" s="9"/>
      <c r="EP460" s="9"/>
      <c r="EQ460" s="9"/>
      <c r="ER460" s="9"/>
      <c r="ES460" s="9"/>
      <c r="ET460" s="9"/>
      <c r="EU460" s="9"/>
      <c r="EV460" s="9"/>
      <c r="EW460" s="9"/>
      <c r="EX460" s="9"/>
    </row>
    <row r="461" spans="1:154" ht="24" thickBot="1" x14ac:dyDescent="0.4">
      <c r="A461" s="171"/>
      <c r="B461" s="172">
        <v>11</v>
      </c>
      <c r="C461" s="172"/>
      <c r="D461" s="172"/>
      <c r="E461" s="172"/>
      <c r="F461" s="172"/>
      <c r="G461" s="173" t="s">
        <v>240</v>
      </c>
      <c r="H461" s="174">
        <f>+H61-H458</f>
        <v>-13800</v>
      </c>
      <c r="I461" s="174">
        <f>+I61-I458</f>
        <v>-13800</v>
      </c>
      <c r="J461" s="174">
        <f t="shared" si="158"/>
        <v>0</v>
      </c>
      <c r="K461" s="174"/>
      <c r="L461" s="174">
        <f>+L61-L458</f>
        <v>-13800</v>
      </c>
      <c r="M461" s="174">
        <v>1104147</v>
      </c>
      <c r="N461" s="174">
        <f>+N61-N458</f>
        <v>1123980</v>
      </c>
      <c r="O461" s="174">
        <f>+O61-O458</f>
        <v>2228127</v>
      </c>
      <c r="P461" s="174">
        <f t="shared" si="162"/>
        <v>-2241927</v>
      </c>
      <c r="Q461" s="175"/>
      <c r="R461" s="40"/>
      <c r="S461" s="40"/>
      <c r="T461" s="40"/>
      <c r="U461" s="40"/>
      <c r="V461" s="40"/>
      <c r="W461" s="40"/>
      <c r="Y461" s="40"/>
      <c r="Z461" s="40"/>
      <c r="AA461" s="40"/>
      <c r="AB461" s="40"/>
      <c r="AC461" s="40"/>
      <c r="AD461" s="40"/>
      <c r="AE461" s="40"/>
      <c r="AF461" s="40"/>
      <c r="AG461" s="40"/>
      <c r="AH461" s="40"/>
      <c r="AI461" s="40"/>
      <c r="AJ461" s="40"/>
      <c r="AK461" s="40"/>
      <c r="AL461" s="40"/>
      <c r="AM461" s="40"/>
      <c r="AN461" s="40"/>
      <c r="AO461" s="40"/>
      <c r="AP461" s="40"/>
      <c r="AQ461" s="40"/>
      <c r="AR461" s="40"/>
      <c r="AS461" s="9"/>
      <c r="AT461" s="9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  <c r="BF461" s="9"/>
      <c r="BG461" s="9"/>
      <c r="BH461" s="9"/>
      <c r="BI461" s="9"/>
      <c r="BJ461" s="9"/>
      <c r="BK461" s="9"/>
      <c r="BL461" s="9"/>
      <c r="BM461" s="9"/>
      <c r="BN461" s="9"/>
      <c r="BO461" s="9"/>
      <c r="BP461" s="9"/>
      <c r="BQ461" s="9"/>
      <c r="BR461" s="9"/>
      <c r="BS461" s="9"/>
      <c r="BT461" s="9"/>
      <c r="BU461" s="9"/>
      <c r="BV461" s="9"/>
      <c r="BW461" s="9"/>
      <c r="BX461" s="9"/>
      <c r="BY461" s="9"/>
      <c r="BZ461" s="9"/>
      <c r="CA461" s="9"/>
      <c r="CB461" s="9"/>
      <c r="CC461" s="9"/>
      <c r="CD461" s="9"/>
      <c r="CE461" s="9"/>
      <c r="CF461" s="9"/>
      <c r="CG461" s="9"/>
      <c r="CH461" s="9"/>
      <c r="CI461" s="9"/>
      <c r="CJ461" s="9"/>
      <c r="CK461" s="9"/>
      <c r="CL461" s="9"/>
      <c r="CM461" s="9"/>
      <c r="CN461" s="9"/>
      <c r="CO461" s="9"/>
      <c r="CP461" s="9"/>
      <c r="CQ461" s="9"/>
      <c r="CR461" s="9"/>
      <c r="CS461" s="9"/>
      <c r="CT461" s="9"/>
      <c r="CU461" s="9"/>
      <c r="CV461" s="9"/>
      <c r="CW461" s="9"/>
      <c r="CX461" s="9"/>
      <c r="CY461" s="9"/>
      <c r="CZ461" s="9"/>
      <c r="DA461" s="9"/>
      <c r="DB461" s="9"/>
      <c r="DC461" s="9"/>
      <c r="DD461" s="9"/>
      <c r="DE461" s="9"/>
      <c r="DF461" s="9"/>
      <c r="DG461" s="9"/>
      <c r="DH461" s="9"/>
      <c r="DI461" s="9"/>
      <c r="DJ461" s="9"/>
      <c r="DK461" s="9"/>
      <c r="DL461" s="9"/>
      <c r="DM461" s="9"/>
      <c r="DN461" s="9"/>
      <c r="DO461" s="9"/>
      <c r="DP461" s="9"/>
      <c r="DQ461" s="9"/>
      <c r="DR461" s="9"/>
      <c r="DS461" s="9"/>
      <c r="DT461" s="9"/>
      <c r="DU461" s="9"/>
      <c r="DV461" s="9"/>
      <c r="DW461" s="9"/>
      <c r="DX461" s="9"/>
      <c r="DY461" s="9"/>
      <c r="DZ461" s="9"/>
      <c r="EA461" s="9"/>
      <c r="EB461" s="9"/>
      <c r="EC461" s="9"/>
      <c r="ED461" s="9"/>
      <c r="EE461" s="9"/>
      <c r="EF461" s="9"/>
      <c r="EG461" s="9"/>
      <c r="EH461" s="9"/>
      <c r="EI461" s="9"/>
      <c r="EJ461" s="9"/>
      <c r="EK461" s="9"/>
      <c r="EL461" s="9"/>
      <c r="EM461" s="9"/>
      <c r="EN461" s="9"/>
      <c r="EO461" s="9"/>
      <c r="EP461" s="9"/>
      <c r="EQ461" s="9"/>
      <c r="ER461" s="9"/>
      <c r="ES461" s="9"/>
      <c r="ET461" s="9"/>
      <c r="EU461" s="9"/>
      <c r="EV461" s="9"/>
      <c r="EW461" s="9"/>
      <c r="EX461" s="9"/>
    </row>
    <row r="462" spans="1:154" x14ac:dyDescent="0.35">
      <c r="M462" s="166"/>
      <c r="N462" s="166"/>
      <c r="O462" s="166"/>
      <c r="P462" s="181"/>
      <c r="R462" s="183"/>
      <c r="S462" s="183"/>
      <c r="T462" s="183"/>
      <c r="U462" s="183"/>
    </row>
    <row r="463" spans="1:154" x14ac:dyDescent="0.35">
      <c r="M463" s="166"/>
      <c r="N463" s="166"/>
      <c r="O463" s="166"/>
      <c r="P463" s="181"/>
      <c r="R463" s="183"/>
      <c r="S463" s="183"/>
      <c r="T463" s="183"/>
      <c r="U463" s="183"/>
    </row>
    <row r="464" spans="1:154" x14ac:dyDescent="0.35">
      <c r="M464" s="166"/>
      <c r="N464" s="166"/>
      <c r="O464" s="166"/>
      <c r="P464" s="181"/>
      <c r="R464" s="183"/>
      <c r="S464" s="183"/>
      <c r="T464" s="183"/>
      <c r="U464" s="183"/>
    </row>
    <row r="465" spans="1:21" s="206" customFormat="1" ht="18.75" x14ac:dyDescent="0.3">
      <c r="A465" s="195"/>
      <c r="B465" s="196" t="s">
        <v>432</v>
      </c>
      <c r="C465" s="196"/>
      <c r="D465" s="197"/>
      <c r="E465" s="198"/>
      <c r="F465" s="208" t="s">
        <v>439</v>
      </c>
      <c r="G465" s="209"/>
      <c r="H465" s="209"/>
      <c r="I465" s="209"/>
      <c r="J465" s="209"/>
      <c r="K465" s="209"/>
      <c r="L465" s="209"/>
      <c r="M465" s="210"/>
      <c r="N465" s="201" t="s">
        <v>433</v>
      </c>
      <c r="O465" s="202"/>
      <c r="P465" s="203"/>
      <c r="Q465" s="204"/>
      <c r="R465" s="205"/>
      <c r="S465" s="205"/>
      <c r="T465" s="205"/>
      <c r="U465" s="205"/>
    </row>
    <row r="466" spans="1:21" s="206" customFormat="1" ht="18.75" x14ac:dyDescent="0.3">
      <c r="A466" s="195"/>
      <c r="B466" s="196"/>
      <c r="C466" s="196"/>
      <c r="D466" s="197"/>
      <c r="E466" s="198"/>
      <c r="F466" s="199"/>
      <c r="G466" s="200"/>
      <c r="H466" s="200" t="s">
        <v>434</v>
      </c>
      <c r="I466" s="200"/>
      <c r="J466" s="200"/>
      <c r="K466" s="200"/>
      <c r="L466" s="200"/>
      <c r="M466" s="201"/>
      <c r="N466" s="201"/>
      <c r="O466" s="202"/>
      <c r="P466" s="203"/>
      <c r="Q466" s="204"/>
      <c r="R466" s="205"/>
      <c r="S466" s="205"/>
      <c r="T466" s="205"/>
      <c r="U466" s="205"/>
    </row>
    <row r="467" spans="1:21" s="206" customFormat="1" ht="18" x14ac:dyDescent="0.25">
      <c r="A467" s="195"/>
      <c r="B467" s="198" t="s">
        <v>435</v>
      </c>
      <c r="C467" s="198"/>
      <c r="D467" s="197"/>
      <c r="E467" s="198"/>
      <c r="F467" s="207" t="s">
        <v>436</v>
      </c>
      <c r="G467" s="201" t="s">
        <v>437</v>
      </c>
      <c r="H467" s="201"/>
      <c r="I467" s="201"/>
      <c r="J467" s="201"/>
      <c r="K467" s="201"/>
      <c r="L467" s="201"/>
      <c r="M467" s="201"/>
      <c r="N467" s="201" t="s">
        <v>438</v>
      </c>
      <c r="O467" s="202"/>
      <c r="P467" s="203"/>
      <c r="Q467" s="204"/>
      <c r="R467" s="205"/>
      <c r="S467" s="205"/>
      <c r="T467" s="205"/>
      <c r="U467" s="205"/>
    </row>
    <row r="468" spans="1:21" s="194" customFormat="1" ht="16.5" x14ac:dyDescent="0.2">
      <c r="A468" s="185"/>
      <c r="B468" s="185"/>
      <c r="C468" s="185"/>
      <c r="D468" s="185"/>
      <c r="E468" s="185"/>
      <c r="F468" s="185"/>
      <c r="G468" s="186"/>
      <c r="H468" s="187"/>
      <c r="I468" s="188"/>
      <c r="J468" s="187"/>
      <c r="K468" s="189"/>
      <c r="L468" s="187"/>
      <c r="M468" s="190"/>
      <c r="N468" s="190"/>
      <c r="O468" s="190"/>
      <c r="P468" s="191"/>
      <c r="Q468" s="192"/>
      <c r="R468" s="193"/>
      <c r="S468" s="193"/>
      <c r="T468" s="193"/>
      <c r="U468" s="193"/>
    </row>
    <row r="469" spans="1:21" s="194" customFormat="1" ht="16.5" x14ac:dyDescent="0.2">
      <c r="A469" s="185"/>
      <c r="B469" s="185"/>
      <c r="C469" s="185"/>
      <c r="D469" s="185"/>
      <c r="E469" s="185"/>
      <c r="F469" s="185"/>
      <c r="G469" s="186"/>
      <c r="H469" s="187"/>
      <c r="I469" s="188"/>
      <c r="J469" s="187"/>
      <c r="K469" s="189"/>
      <c r="L469" s="187"/>
      <c r="M469" s="190"/>
      <c r="N469" s="190"/>
      <c r="O469" s="190"/>
      <c r="P469" s="191"/>
      <c r="Q469" s="192"/>
      <c r="R469" s="193"/>
      <c r="S469" s="193"/>
      <c r="T469" s="193"/>
      <c r="U469" s="193"/>
    </row>
    <row r="470" spans="1:21" x14ac:dyDescent="0.35">
      <c r="M470" s="166"/>
      <c r="N470" s="166"/>
      <c r="O470" s="166"/>
      <c r="P470" s="181"/>
      <c r="R470" s="183"/>
      <c r="S470" s="183"/>
      <c r="T470" s="183"/>
      <c r="U470" s="183"/>
    </row>
    <row r="471" spans="1:21" x14ac:dyDescent="0.35">
      <c r="M471" s="166"/>
      <c r="N471" s="166"/>
      <c r="O471" s="166"/>
      <c r="P471" s="181"/>
      <c r="R471" s="183"/>
      <c r="S471" s="183"/>
      <c r="T471" s="183"/>
      <c r="U471" s="183"/>
    </row>
    <row r="472" spans="1:21" x14ac:dyDescent="0.35">
      <c r="M472" s="166"/>
      <c r="N472" s="166"/>
      <c r="O472" s="166"/>
      <c r="P472" s="181"/>
      <c r="R472" s="183"/>
      <c r="S472" s="183"/>
      <c r="T472" s="183"/>
      <c r="U472" s="183"/>
    </row>
    <row r="473" spans="1:21" x14ac:dyDescent="0.35">
      <c r="M473" s="166"/>
      <c r="N473" s="166"/>
      <c r="O473" s="166"/>
      <c r="P473" s="181"/>
      <c r="R473" s="183"/>
      <c r="S473" s="183"/>
      <c r="T473" s="183"/>
      <c r="U473" s="183"/>
    </row>
    <row r="474" spans="1:21" x14ac:dyDescent="0.35">
      <c r="M474" s="166"/>
      <c r="N474" s="166"/>
      <c r="O474" s="166"/>
      <c r="P474" s="181"/>
      <c r="R474" s="183"/>
      <c r="S474" s="183"/>
      <c r="T474" s="183"/>
      <c r="U474" s="183"/>
    </row>
    <row r="475" spans="1:21" x14ac:dyDescent="0.35">
      <c r="M475" s="166"/>
      <c r="N475" s="166"/>
      <c r="O475" s="166"/>
      <c r="P475" s="181"/>
      <c r="R475" s="183"/>
      <c r="S475" s="183"/>
      <c r="T475" s="183"/>
      <c r="U475" s="183"/>
    </row>
    <row r="476" spans="1:21" x14ac:dyDescent="0.35">
      <c r="M476" s="166"/>
      <c r="N476" s="166"/>
      <c r="O476" s="166"/>
      <c r="P476" s="181"/>
      <c r="R476" s="183"/>
      <c r="S476" s="183"/>
      <c r="T476" s="183"/>
      <c r="U476" s="183"/>
    </row>
    <row r="477" spans="1:21" x14ac:dyDescent="0.35">
      <c r="M477" s="166"/>
      <c r="N477" s="166"/>
      <c r="O477" s="166"/>
      <c r="P477" s="181"/>
      <c r="R477" s="183"/>
      <c r="S477" s="183"/>
      <c r="T477" s="183"/>
      <c r="U477" s="183"/>
    </row>
    <row r="478" spans="1:21" x14ac:dyDescent="0.35">
      <c r="M478" s="166"/>
      <c r="N478" s="166"/>
      <c r="O478" s="166"/>
      <c r="P478" s="181"/>
      <c r="R478" s="183"/>
      <c r="S478" s="183"/>
      <c r="T478" s="183"/>
      <c r="U478" s="183"/>
    </row>
    <row r="479" spans="1:21" x14ac:dyDescent="0.35">
      <c r="M479" s="166"/>
      <c r="N479" s="166"/>
      <c r="O479" s="166"/>
      <c r="P479" s="181"/>
      <c r="R479" s="183"/>
      <c r="S479" s="183"/>
      <c r="T479" s="183"/>
      <c r="U479" s="183"/>
    </row>
    <row r="480" spans="1:21" x14ac:dyDescent="0.35">
      <c r="M480" s="166"/>
      <c r="N480" s="166"/>
      <c r="O480" s="166"/>
      <c r="P480" s="181"/>
      <c r="R480" s="183"/>
      <c r="S480" s="183"/>
      <c r="T480" s="183"/>
      <c r="U480" s="183"/>
    </row>
    <row r="481" spans="13:21" x14ac:dyDescent="0.35">
      <c r="M481" s="166"/>
      <c r="N481" s="166"/>
      <c r="O481" s="166"/>
      <c r="P481" s="181"/>
      <c r="R481" s="183"/>
      <c r="S481" s="183"/>
      <c r="T481" s="183"/>
      <c r="U481" s="183"/>
    </row>
    <row r="482" spans="13:21" x14ac:dyDescent="0.35">
      <c r="M482" s="166"/>
      <c r="N482" s="166"/>
      <c r="O482" s="166"/>
      <c r="P482" s="181"/>
      <c r="R482" s="183"/>
      <c r="S482" s="183"/>
      <c r="T482" s="183"/>
      <c r="U482" s="183"/>
    </row>
    <row r="483" spans="13:21" x14ac:dyDescent="0.35">
      <c r="M483" s="166"/>
      <c r="N483" s="166"/>
      <c r="O483" s="166"/>
      <c r="P483" s="181"/>
      <c r="R483" s="183"/>
      <c r="S483" s="183"/>
      <c r="T483" s="183"/>
      <c r="U483" s="183"/>
    </row>
    <row r="484" spans="13:21" x14ac:dyDescent="0.35">
      <c r="M484" s="166"/>
      <c r="N484" s="166"/>
      <c r="O484" s="166"/>
      <c r="P484" s="181"/>
      <c r="R484" s="183"/>
      <c r="S484" s="183"/>
      <c r="T484" s="183"/>
      <c r="U484" s="183"/>
    </row>
    <row r="485" spans="13:21" x14ac:dyDescent="0.35">
      <c r="M485" s="166"/>
      <c r="N485" s="166"/>
      <c r="O485" s="166"/>
      <c r="P485" s="181"/>
      <c r="R485" s="183"/>
      <c r="S485" s="183"/>
      <c r="T485" s="183"/>
      <c r="U485" s="183"/>
    </row>
    <row r="486" spans="13:21" x14ac:dyDescent="0.35">
      <c r="M486" s="166"/>
      <c r="N486" s="166"/>
      <c r="O486" s="166"/>
      <c r="P486" s="181"/>
      <c r="R486" s="183"/>
      <c r="S486" s="183"/>
      <c r="T486" s="183"/>
      <c r="U486" s="183"/>
    </row>
    <row r="487" spans="13:21" x14ac:dyDescent="0.35">
      <c r="M487" s="166"/>
      <c r="N487" s="166"/>
      <c r="O487" s="166"/>
      <c r="P487" s="181"/>
      <c r="R487" s="183"/>
      <c r="S487" s="183"/>
      <c r="T487" s="183"/>
      <c r="U487" s="183"/>
    </row>
    <row r="488" spans="13:21" x14ac:dyDescent="0.35">
      <c r="M488" s="166"/>
      <c r="N488" s="166"/>
      <c r="O488" s="166"/>
      <c r="P488" s="181"/>
      <c r="R488" s="183"/>
      <c r="S488" s="183"/>
      <c r="T488" s="183"/>
      <c r="U488" s="183"/>
    </row>
    <row r="489" spans="13:21" x14ac:dyDescent="0.35">
      <c r="M489" s="166"/>
      <c r="N489" s="166"/>
      <c r="O489" s="166"/>
      <c r="P489" s="181"/>
      <c r="R489" s="183"/>
      <c r="S489" s="183"/>
      <c r="T489" s="183"/>
      <c r="U489" s="183"/>
    </row>
    <row r="490" spans="13:21" x14ac:dyDescent="0.35">
      <c r="M490" s="166"/>
      <c r="N490" s="166"/>
      <c r="O490" s="166"/>
      <c r="P490" s="181"/>
      <c r="R490" s="183"/>
      <c r="S490" s="183"/>
      <c r="T490" s="183"/>
      <c r="U490" s="183"/>
    </row>
    <row r="491" spans="13:21" x14ac:dyDescent="0.35">
      <c r="M491" s="166"/>
      <c r="N491" s="166"/>
      <c r="O491" s="166"/>
      <c r="P491" s="181"/>
      <c r="R491" s="183"/>
      <c r="S491" s="183"/>
      <c r="T491" s="183"/>
      <c r="U491" s="183"/>
    </row>
    <row r="492" spans="13:21" x14ac:dyDescent="0.35">
      <c r="M492" s="166"/>
      <c r="N492" s="166"/>
      <c r="O492" s="166"/>
      <c r="P492" s="181"/>
      <c r="R492" s="183"/>
      <c r="S492" s="183"/>
      <c r="T492" s="183"/>
      <c r="U492" s="183"/>
    </row>
    <row r="493" spans="13:21" x14ac:dyDescent="0.35">
      <c r="M493" s="166"/>
      <c r="N493" s="166"/>
      <c r="O493" s="166"/>
      <c r="P493" s="181"/>
      <c r="R493" s="183"/>
      <c r="S493" s="183"/>
      <c r="T493" s="183"/>
      <c r="U493" s="183"/>
    </row>
    <row r="494" spans="13:21" x14ac:dyDescent="0.35">
      <c r="M494" s="166"/>
      <c r="N494" s="166"/>
      <c r="O494" s="166"/>
      <c r="P494" s="181"/>
      <c r="R494" s="183"/>
      <c r="S494" s="183"/>
      <c r="T494" s="183"/>
      <c r="U494" s="183"/>
    </row>
    <row r="495" spans="13:21" x14ac:dyDescent="0.35">
      <c r="M495" s="166"/>
      <c r="N495" s="166"/>
      <c r="O495" s="166"/>
      <c r="P495" s="181"/>
      <c r="R495" s="183"/>
      <c r="S495" s="183"/>
      <c r="T495" s="183"/>
      <c r="U495" s="183"/>
    </row>
    <row r="496" spans="13:21" x14ac:dyDescent="0.35">
      <c r="M496" s="166"/>
      <c r="N496" s="166"/>
      <c r="O496" s="166"/>
      <c r="P496" s="181"/>
      <c r="R496" s="183"/>
      <c r="S496" s="183"/>
      <c r="T496" s="183"/>
      <c r="U496" s="183"/>
    </row>
    <row r="497" spans="13:21" x14ac:dyDescent="0.35">
      <c r="M497" s="166"/>
      <c r="N497" s="166"/>
      <c r="O497" s="166"/>
      <c r="P497" s="181"/>
      <c r="R497" s="183"/>
      <c r="S497" s="183"/>
      <c r="T497" s="183"/>
      <c r="U497" s="183"/>
    </row>
    <row r="498" spans="13:21" x14ac:dyDescent="0.35">
      <c r="M498" s="166"/>
      <c r="N498" s="166"/>
      <c r="O498" s="166"/>
      <c r="P498" s="181"/>
      <c r="R498" s="183"/>
      <c r="S498" s="183"/>
      <c r="T498" s="183"/>
      <c r="U498" s="183"/>
    </row>
    <row r="499" spans="13:21" x14ac:dyDescent="0.35">
      <c r="M499" s="166"/>
      <c r="N499" s="166"/>
      <c r="O499" s="166"/>
      <c r="P499" s="181"/>
      <c r="R499" s="183"/>
      <c r="S499" s="183"/>
      <c r="T499" s="183"/>
      <c r="U499" s="183"/>
    </row>
    <row r="500" spans="13:21" x14ac:dyDescent="0.35">
      <c r="M500" s="166"/>
      <c r="N500" s="166"/>
      <c r="O500" s="166"/>
      <c r="P500" s="181"/>
      <c r="R500" s="183"/>
      <c r="S500" s="183"/>
      <c r="T500" s="183"/>
      <c r="U500" s="183"/>
    </row>
    <row r="501" spans="13:21" x14ac:dyDescent="0.35">
      <c r="M501" s="166"/>
      <c r="N501" s="166"/>
      <c r="O501" s="166"/>
      <c r="P501" s="181"/>
      <c r="R501" s="183"/>
      <c r="S501" s="183"/>
      <c r="T501" s="183"/>
      <c r="U501" s="183"/>
    </row>
    <row r="502" spans="13:21" x14ac:dyDescent="0.35">
      <c r="M502" s="166"/>
      <c r="N502" s="166"/>
      <c r="O502" s="166"/>
      <c r="P502" s="181"/>
      <c r="R502" s="183"/>
      <c r="S502" s="183"/>
      <c r="T502" s="183"/>
      <c r="U502" s="183"/>
    </row>
    <row r="503" spans="13:21" x14ac:dyDescent="0.35">
      <c r="M503" s="166"/>
      <c r="N503" s="166"/>
      <c r="O503" s="166"/>
      <c r="P503" s="181"/>
      <c r="R503" s="183"/>
      <c r="S503" s="183"/>
      <c r="T503" s="183"/>
      <c r="U503" s="183"/>
    </row>
    <row r="504" spans="13:21" x14ac:dyDescent="0.35">
      <c r="M504" s="166"/>
      <c r="N504" s="166"/>
      <c r="O504" s="166"/>
      <c r="P504" s="181"/>
      <c r="R504" s="183"/>
      <c r="S504" s="183"/>
      <c r="T504" s="183"/>
      <c r="U504" s="183"/>
    </row>
    <row r="505" spans="13:21" x14ac:dyDescent="0.35">
      <c r="M505" s="166"/>
      <c r="N505" s="166"/>
      <c r="O505" s="166"/>
      <c r="P505" s="181"/>
      <c r="R505" s="183"/>
      <c r="S505" s="183"/>
      <c r="T505" s="183"/>
      <c r="U505" s="183"/>
    </row>
    <row r="506" spans="13:21" x14ac:dyDescent="0.35">
      <c r="M506" s="166"/>
      <c r="N506" s="166"/>
      <c r="O506" s="166"/>
      <c r="P506" s="181"/>
      <c r="R506" s="183"/>
      <c r="S506" s="183"/>
      <c r="T506" s="183"/>
      <c r="U506" s="183"/>
    </row>
    <row r="507" spans="13:21" x14ac:dyDescent="0.35">
      <c r="M507" s="166"/>
      <c r="N507" s="166"/>
      <c r="O507" s="166"/>
      <c r="P507" s="181"/>
      <c r="R507" s="183"/>
      <c r="S507" s="183"/>
      <c r="T507" s="183"/>
      <c r="U507" s="183"/>
    </row>
    <row r="508" spans="13:21" x14ac:dyDescent="0.35">
      <c r="M508" s="166"/>
      <c r="N508" s="166"/>
      <c r="O508" s="166"/>
      <c r="P508" s="181"/>
      <c r="R508" s="183"/>
      <c r="S508" s="183"/>
      <c r="T508" s="183"/>
      <c r="U508" s="183"/>
    </row>
    <row r="509" spans="13:21" x14ac:dyDescent="0.35">
      <c r="M509" s="166"/>
      <c r="N509" s="166"/>
      <c r="O509" s="166"/>
      <c r="P509" s="181"/>
      <c r="R509" s="183"/>
      <c r="S509" s="183"/>
      <c r="T509" s="183"/>
      <c r="U509" s="183"/>
    </row>
    <row r="510" spans="13:21" x14ac:dyDescent="0.35">
      <c r="M510" s="166"/>
      <c r="N510" s="166"/>
      <c r="O510" s="166"/>
      <c r="P510" s="181"/>
      <c r="R510" s="183"/>
      <c r="S510" s="183"/>
      <c r="T510" s="183"/>
      <c r="U510" s="183"/>
    </row>
    <row r="511" spans="13:21" x14ac:dyDescent="0.35">
      <c r="M511" s="166"/>
      <c r="N511" s="166"/>
      <c r="O511" s="166"/>
      <c r="P511" s="181"/>
      <c r="R511" s="183"/>
      <c r="S511" s="183"/>
      <c r="T511" s="183"/>
      <c r="U511" s="183"/>
    </row>
    <row r="512" spans="13:21" x14ac:dyDescent="0.35">
      <c r="M512" s="166"/>
      <c r="N512" s="166"/>
      <c r="O512" s="166"/>
      <c r="P512" s="181"/>
      <c r="R512" s="183"/>
      <c r="S512" s="183"/>
      <c r="T512" s="183"/>
      <c r="U512" s="183"/>
    </row>
    <row r="513" spans="13:21" x14ac:dyDescent="0.35">
      <c r="M513" s="166"/>
      <c r="N513" s="166"/>
      <c r="O513" s="166"/>
      <c r="P513" s="181"/>
      <c r="R513" s="183"/>
      <c r="S513" s="183"/>
      <c r="T513" s="183"/>
      <c r="U513" s="183"/>
    </row>
    <row r="514" spans="13:21" x14ac:dyDescent="0.35">
      <c r="M514" s="166"/>
      <c r="N514" s="166"/>
      <c r="O514" s="166"/>
      <c r="P514" s="181"/>
      <c r="R514" s="183"/>
      <c r="S514" s="183"/>
      <c r="T514" s="183"/>
      <c r="U514" s="183"/>
    </row>
    <row r="515" spans="13:21" x14ac:dyDescent="0.35">
      <c r="M515" s="166"/>
      <c r="N515" s="166"/>
      <c r="O515" s="166"/>
      <c r="P515" s="181"/>
      <c r="R515" s="183"/>
      <c r="S515" s="183"/>
      <c r="T515" s="183"/>
      <c r="U515" s="183"/>
    </row>
    <row r="516" spans="13:21" x14ac:dyDescent="0.35">
      <c r="M516" s="166"/>
      <c r="N516" s="166"/>
      <c r="O516" s="166"/>
      <c r="P516" s="181"/>
      <c r="R516" s="183"/>
      <c r="S516" s="183"/>
      <c r="T516" s="183"/>
      <c r="U516" s="183"/>
    </row>
    <row r="517" spans="13:21" x14ac:dyDescent="0.35">
      <c r="M517" s="166"/>
      <c r="N517" s="166"/>
      <c r="O517" s="166"/>
      <c r="P517" s="181"/>
      <c r="R517" s="183"/>
      <c r="S517" s="183"/>
      <c r="T517" s="183"/>
      <c r="U517" s="183"/>
    </row>
    <row r="518" spans="13:21" x14ac:dyDescent="0.35">
      <c r="M518" s="166"/>
      <c r="N518" s="166"/>
      <c r="O518" s="166"/>
      <c r="P518" s="181"/>
      <c r="R518" s="183"/>
      <c r="S518" s="183"/>
      <c r="T518" s="183"/>
      <c r="U518" s="183"/>
    </row>
    <row r="519" spans="13:21" x14ac:dyDescent="0.35">
      <c r="M519" s="166"/>
      <c r="N519" s="166"/>
      <c r="O519" s="166"/>
      <c r="P519" s="181"/>
      <c r="R519" s="183"/>
      <c r="S519" s="183"/>
      <c r="T519" s="183"/>
      <c r="U519" s="183"/>
    </row>
    <row r="520" spans="13:21" x14ac:dyDescent="0.35">
      <c r="M520" s="166"/>
      <c r="N520" s="166"/>
      <c r="O520" s="166"/>
      <c r="P520" s="181"/>
      <c r="R520" s="183"/>
      <c r="S520" s="183"/>
      <c r="T520" s="183"/>
      <c r="U520" s="183"/>
    </row>
    <row r="521" spans="13:21" x14ac:dyDescent="0.35">
      <c r="M521" s="166"/>
      <c r="N521" s="166"/>
      <c r="O521" s="166"/>
      <c r="P521" s="181"/>
      <c r="R521" s="183"/>
      <c r="S521" s="183"/>
      <c r="T521" s="183"/>
      <c r="U521" s="183"/>
    </row>
    <row r="522" spans="13:21" x14ac:dyDescent="0.35">
      <c r="M522" s="166"/>
      <c r="N522" s="166"/>
      <c r="O522" s="166"/>
      <c r="P522" s="181"/>
      <c r="R522" s="183"/>
      <c r="S522" s="183"/>
      <c r="T522" s="183"/>
      <c r="U522" s="183"/>
    </row>
    <row r="523" spans="13:21" x14ac:dyDescent="0.35">
      <c r="M523" s="166"/>
      <c r="N523" s="166"/>
      <c r="O523" s="166"/>
      <c r="P523" s="181"/>
      <c r="R523" s="183"/>
      <c r="S523" s="183"/>
      <c r="T523" s="183"/>
      <c r="U523" s="183"/>
    </row>
    <row r="524" spans="13:21" x14ac:dyDescent="0.35">
      <c r="M524" s="166"/>
      <c r="N524" s="166"/>
      <c r="O524" s="166"/>
      <c r="P524" s="181"/>
      <c r="R524" s="183"/>
      <c r="S524" s="183"/>
      <c r="T524" s="183"/>
      <c r="U524" s="183"/>
    </row>
    <row r="525" spans="13:21" x14ac:dyDescent="0.35">
      <c r="M525" s="166"/>
      <c r="N525" s="166"/>
      <c r="O525" s="166"/>
      <c r="P525" s="181"/>
      <c r="R525" s="183"/>
      <c r="S525" s="183"/>
      <c r="T525" s="183"/>
      <c r="U525" s="183"/>
    </row>
    <row r="526" spans="13:21" x14ac:dyDescent="0.35">
      <c r="M526" s="166"/>
      <c r="N526" s="166"/>
      <c r="O526" s="166"/>
      <c r="P526" s="181"/>
      <c r="R526" s="183"/>
      <c r="S526" s="183"/>
      <c r="T526" s="183"/>
      <c r="U526" s="183"/>
    </row>
    <row r="527" spans="13:21" x14ac:dyDescent="0.35">
      <c r="M527" s="166"/>
      <c r="N527" s="166"/>
      <c r="O527" s="166"/>
      <c r="P527" s="181"/>
      <c r="R527" s="183"/>
      <c r="S527" s="183"/>
      <c r="T527" s="183"/>
      <c r="U527" s="183"/>
    </row>
    <row r="528" spans="13:21" x14ac:dyDescent="0.35">
      <c r="M528" s="166"/>
      <c r="N528" s="166"/>
      <c r="O528" s="166"/>
      <c r="P528" s="181"/>
      <c r="R528" s="183"/>
      <c r="S528" s="183"/>
      <c r="T528" s="183"/>
      <c r="U528" s="183"/>
    </row>
    <row r="529" spans="13:21" x14ac:dyDescent="0.35">
      <c r="M529" s="166"/>
      <c r="N529" s="166"/>
      <c r="O529" s="166"/>
      <c r="P529" s="181"/>
      <c r="R529" s="183"/>
      <c r="S529" s="183"/>
      <c r="T529" s="183"/>
      <c r="U529" s="183"/>
    </row>
    <row r="530" spans="13:21" x14ac:dyDescent="0.35">
      <c r="M530" s="166"/>
      <c r="N530" s="166"/>
      <c r="O530" s="166"/>
      <c r="P530" s="181"/>
      <c r="R530" s="183"/>
      <c r="S530" s="183"/>
      <c r="T530" s="183"/>
      <c r="U530" s="183"/>
    </row>
    <row r="531" spans="13:21" x14ac:dyDescent="0.35">
      <c r="M531" s="166"/>
      <c r="N531" s="166"/>
      <c r="O531" s="166"/>
      <c r="P531" s="181"/>
      <c r="R531" s="183"/>
      <c r="S531" s="183"/>
      <c r="T531" s="183"/>
      <c r="U531" s="183"/>
    </row>
    <row r="532" spans="13:21" x14ac:dyDescent="0.35">
      <c r="M532" s="166"/>
      <c r="N532" s="166"/>
      <c r="O532" s="166"/>
      <c r="P532" s="181"/>
      <c r="R532" s="183"/>
      <c r="S532" s="183"/>
      <c r="T532" s="183"/>
      <c r="U532" s="183"/>
    </row>
    <row r="533" spans="13:21" x14ac:dyDescent="0.35">
      <c r="M533" s="166"/>
      <c r="N533" s="166"/>
      <c r="O533" s="166"/>
      <c r="P533" s="181"/>
      <c r="R533" s="183"/>
      <c r="S533" s="183"/>
      <c r="T533" s="183"/>
      <c r="U533" s="183"/>
    </row>
    <row r="534" spans="13:21" x14ac:dyDescent="0.35">
      <c r="M534" s="166"/>
      <c r="N534" s="166"/>
      <c r="O534" s="166"/>
      <c r="P534" s="181"/>
      <c r="R534" s="183"/>
      <c r="S534" s="183"/>
      <c r="T534" s="183"/>
      <c r="U534" s="183"/>
    </row>
    <row r="535" spans="13:21" x14ac:dyDescent="0.35">
      <c r="M535" s="166"/>
      <c r="N535" s="166"/>
      <c r="O535" s="166"/>
      <c r="P535" s="181"/>
      <c r="R535" s="183"/>
      <c r="S535" s="183"/>
      <c r="T535" s="183"/>
      <c r="U535" s="183"/>
    </row>
    <row r="536" spans="13:21" x14ac:dyDescent="0.35">
      <c r="M536" s="166"/>
      <c r="N536" s="166"/>
      <c r="O536" s="166"/>
      <c r="P536" s="181"/>
      <c r="R536" s="183"/>
      <c r="S536" s="183"/>
      <c r="T536" s="183"/>
      <c r="U536" s="183"/>
    </row>
    <row r="537" spans="13:21" x14ac:dyDescent="0.35">
      <c r="M537" s="166"/>
      <c r="N537" s="166"/>
      <c r="O537" s="166"/>
      <c r="P537" s="181"/>
      <c r="R537" s="183"/>
      <c r="S537" s="183"/>
      <c r="T537" s="183"/>
      <c r="U537" s="183"/>
    </row>
    <row r="538" spans="13:21" x14ac:dyDescent="0.35">
      <c r="M538" s="166"/>
      <c r="N538" s="166"/>
      <c r="O538" s="166"/>
      <c r="P538" s="181"/>
      <c r="R538" s="183"/>
      <c r="S538" s="183"/>
      <c r="T538" s="183"/>
      <c r="U538" s="183"/>
    </row>
    <row r="539" spans="13:21" x14ac:dyDescent="0.35">
      <c r="M539" s="166"/>
      <c r="N539" s="166"/>
      <c r="O539" s="166"/>
      <c r="P539" s="181"/>
      <c r="R539" s="183"/>
      <c r="S539" s="183"/>
      <c r="T539" s="183"/>
      <c r="U539" s="183"/>
    </row>
    <row r="540" spans="13:21" x14ac:dyDescent="0.35">
      <c r="M540" s="166"/>
      <c r="N540" s="166"/>
      <c r="O540" s="166"/>
      <c r="P540" s="181"/>
      <c r="R540" s="183"/>
      <c r="S540" s="183"/>
      <c r="T540" s="183"/>
      <c r="U540" s="183"/>
    </row>
    <row r="541" spans="13:21" x14ac:dyDescent="0.35">
      <c r="M541" s="166"/>
      <c r="N541" s="166"/>
      <c r="O541" s="166"/>
      <c r="P541" s="181"/>
      <c r="R541" s="183"/>
      <c r="S541" s="183"/>
      <c r="T541" s="183"/>
      <c r="U541" s="183"/>
    </row>
    <row r="542" spans="13:21" x14ac:dyDescent="0.35">
      <c r="M542" s="166"/>
      <c r="N542" s="166"/>
      <c r="O542" s="166"/>
      <c r="P542" s="181"/>
      <c r="R542" s="183"/>
      <c r="S542" s="183"/>
      <c r="T542" s="183"/>
      <c r="U542" s="183"/>
    </row>
    <row r="543" spans="13:21" x14ac:dyDescent="0.35">
      <c r="M543" s="166"/>
      <c r="N543" s="166"/>
      <c r="O543" s="166"/>
      <c r="P543" s="181"/>
      <c r="R543" s="183"/>
      <c r="S543" s="183"/>
      <c r="T543" s="183"/>
      <c r="U543" s="183"/>
    </row>
    <row r="544" spans="13:21" x14ac:dyDescent="0.35">
      <c r="M544" s="166"/>
      <c r="N544" s="166"/>
      <c r="O544" s="166"/>
      <c r="P544" s="181"/>
      <c r="R544" s="183"/>
      <c r="S544" s="183"/>
      <c r="T544" s="183"/>
      <c r="U544" s="183"/>
    </row>
    <row r="545" spans="13:21" x14ac:dyDescent="0.35">
      <c r="M545" s="166"/>
      <c r="N545" s="166"/>
      <c r="O545" s="166"/>
      <c r="P545" s="181"/>
      <c r="R545" s="183"/>
      <c r="S545" s="183"/>
      <c r="T545" s="183"/>
      <c r="U545" s="183"/>
    </row>
    <row r="546" spans="13:21" x14ac:dyDescent="0.35">
      <c r="M546" s="166"/>
      <c r="N546" s="166"/>
      <c r="O546" s="166"/>
      <c r="P546" s="181"/>
      <c r="R546" s="183"/>
      <c r="S546" s="183"/>
      <c r="T546" s="183"/>
      <c r="U546" s="183"/>
    </row>
    <row r="547" spans="13:21" x14ac:dyDescent="0.35">
      <c r="M547" s="166"/>
      <c r="N547" s="166"/>
      <c r="O547" s="166"/>
      <c r="P547" s="181"/>
      <c r="R547" s="183"/>
      <c r="S547" s="183"/>
      <c r="T547" s="183"/>
      <c r="U547" s="183"/>
    </row>
    <row r="548" spans="13:21" x14ac:dyDescent="0.35">
      <c r="M548" s="166"/>
      <c r="N548" s="166"/>
      <c r="O548" s="166"/>
      <c r="P548" s="181"/>
      <c r="R548" s="183"/>
      <c r="S548" s="183"/>
      <c r="T548" s="183"/>
      <c r="U548" s="183"/>
    </row>
    <row r="549" spans="13:21" x14ac:dyDescent="0.35">
      <c r="M549" s="166"/>
      <c r="N549" s="166"/>
      <c r="O549" s="166"/>
      <c r="P549" s="181"/>
      <c r="R549" s="183"/>
      <c r="S549" s="183"/>
      <c r="T549" s="183"/>
      <c r="U549" s="183"/>
    </row>
    <row r="550" spans="13:21" x14ac:dyDescent="0.35">
      <c r="M550" s="166"/>
      <c r="N550" s="166"/>
      <c r="O550" s="166"/>
      <c r="P550" s="181"/>
      <c r="R550" s="183"/>
      <c r="S550" s="183"/>
      <c r="T550" s="183"/>
      <c r="U550" s="183"/>
    </row>
    <row r="551" spans="13:21" x14ac:dyDescent="0.35">
      <c r="M551" s="166"/>
      <c r="N551" s="166"/>
      <c r="O551" s="166"/>
      <c r="P551" s="181"/>
      <c r="R551" s="183"/>
      <c r="S551" s="183"/>
      <c r="T551" s="183"/>
      <c r="U551" s="183"/>
    </row>
    <row r="552" spans="13:21" x14ac:dyDescent="0.35">
      <c r="M552" s="166"/>
      <c r="N552" s="166"/>
      <c r="O552" s="166"/>
      <c r="P552" s="181"/>
      <c r="R552" s="183"/>
      <c r="S552" s="183"/>
      <c r="T552" s="183"/>
      <c r="U552" s="183"/>
    </row>
    <row r="553" spans="13:21" x14ac:dyDescent="0.35">
      <c r="M553" s="166"/>
      <c r="N553" s="166"/>
      <c r="O553" s="166"/>
      <c r="P553" s="181"/>
      <c r="R553" s="183"/>
      <c r="S553" s="183"/>
      <c r="T553" s="183"/>
      <c r="U553" s="183"/>
    </row>
    <row r="554" spans="13:21" x14ac:dyDescent="0.35">
      <c r="M554" s="166"/>
      <c r="N554" s="166"/>
      <c r="O554" s="166"/>
      <c r="P554" s="181"/>
      <c r="R554" s="183"/>
      <c r="S554" s="183"/>
      <c r="T554" s="183"/>
      <c r="U554" s="183"/>
    </row>
    <row r="555" spans="13:21" x14ac:dyDescent="0.35">
      <c r="M555" s="166"/>
      <c r="N555" s="166"/>
      <c r="O555" s="166"/>
      <c r="P555" s="181"/>
      <c r="R555" s="183"/>
      <c r="S555" s="183"/>
      <c r="T555" s="183"/>
      <c r="U555" s="183"/>
    </row>
    <row r="556" spans="13:21" x14ac:dyDescent="0.35">
      <c r="M556" s="166"/>
      <c r="N556" s="166"/>
      <c r="O556" s="166"/>
      <c r="P556" s="181"/>
      <c r="R556" s="183"/>
      <c r="S556" s="183"/>
      <c r="T556" s="183"/>
      <c r="U556" s="183"/>
    </row>
    <row r="557" spans="13:21" x14ac:dyDescent="0.35">
      <c r="M557" s="166"/>
      <c r="N557" s="166"/>
      <c r="O557" s="166"/>
      <c r="P557" s="181"/>
      <c r="R557" s="183"/>
      <c r="S557" s="183"/>
      <c r="T557" s="183"/>
      <c r="U557" s="183"/>
    </row>
    <row r="558" spans="13:21" x14ac:dyDescent="0.35">
      <c r="M558" s="166"/>
      <c r="N558" s="166"/>
      <c r="O558" s="166"/>
      <c r="P558" s="181"/>
      <c r="R558" s="183"/>
      <c r="S558" s="183"/>
      <c r="T558" s="183"/>
      <c r="U558" s="183"/>
    </row>
    <row r="559" spans="13:21" x14ac:dyDescent="0.35">
      <c r="M559" s="166"/>
      <c r="N559" s="166"/>
      <c r="O559" s="166"/>
      <c r="P559" s="181"/>
      <c r="R559" s="183"/>
      <c r="S559" s="183"/>
      <c r="T559" s="183"/>
      <c r="U559" s="183"/>
    </row>
    <row r="560" spans="13:21" x14ac:dyDescent="0.35">
      <c r="M560" s="166"/>
      <c r="N560" s="166"/>
      <c r="O560" s="166"/>
      <c r="P560" s="181"/>
      <c r="R560" s="183"/>
      <c r="S560" s="183"/>
      <c r="T560" s="183"/>
      <c r="U560" s="183"/>
    </row>
    <row r="561" spans="13:21" x14ac:dyDescent="0.35">
      <c r="M561" s="166"/>
      <c r="N561" s="166"/>
      <c r="O561" s="166"/>
      <c r="P561" s="181"/>
      <c r="R561" s="183"/>
      <c r="S561" s="183"/>
      <c r="T561" s="183"/>
      <c r="U561" s="183"/>
    </row>
    <row r="562" spans="13:21" x14ac:dyDescent="0.35">
      <c r="M562" s="166"/>
      <c r="N562" s="166"/>
      <c r="O562" s="166"/>
      <c r="P562" s="181"/>
      <c r="R562" s="183"/>
      <c r="S562" s="183"/>
      <c r="T562" s="183"/>
      <c r="U562" s="183"/>
    </row>
    <row r="563" spans="13:21" x14ac:dyDescent="0.35">
      <c r="M563" s="166"/>
      <c r="N563" s="166"/>
      <c r="O563" s="166"/>
      <c r="P563" s="181"/>
      <c r="R563" s="183"/>
      <c r="S563" s="183"/>
      <c r="T563" s="183"/>
      <c r="U563" s="183"/>
    </row>
    <row r="564" spans="13:21" x14ac:dyDescent="0.35">
      <c r="M564" s="166"/>
      <c r="N564" s="166"/>
      <c r="O564" s="166"/>
      <c r="P564" s="181"/>
      <c r="R564" s="183"/>
      <c r="S564" s="183"/>
      <c r="T564" s="183"/>
      <c r="U564" s="183"/>
    </row>
    <row r="565" spans="13:21" x14ac:dyDescent="0.35">
      <c r="M565" s="166"/>
      <c r="N565" s="166"/>
      <c r="O565" s="166"/>
      <c r="P565" s="181"/>
      <c r="R565" s="183"/>
      <c r="S565" s="183"/>
      <c r="T565" s="183"/>
      <c r="U565" s="183"/>
    </row>
    <row r="566" spans="13:21" x14ac:dyDescent="0.35">
      <c r="M566" s="166"/>
      <c r="N566" s="166"/>
      <c r="O566" s="166"/>
      <c r="P566" s="181"/>
      <c r="R566" s="183"/>
      <c r="S566" s="183"/>
      <c r="T566" s="183"/>
      <c r="U566" s="183"/>
    </row>
    <row r="567" spans="13:21" x14ac:dyDescent="0.35">
      <c r="M567" s="166"/>
      <c r="N567" s="166"/>
      <c r="O567" s="166"/>
      <c r="P567" s="181"/>
      <c r="R567" s="183"/>
      <c r="S567" s="183"/>
      <c r="T567" s="183"/>
      <c r="U567" s="183"/>
    </row>
    <row r="568" spans="13:21" x14ac:dyDescent="0.35">
      <c r="M568" s="166"/>
      <c r="N568" s="166"/>
      <c r="O568" s="166"/>
      <c r="P568" s="181"/>
      <c r="R568" s="183"/>
      <c r="S568" s="183"/>
      <c r="T568" s="183"/>
      <c r="U568" s="183"/>
    </row>
    <row r="569" spans="13:21" x14ac:dyDescent="0.35">
      <c r="M569" s="166"/>
      <c r="N569" s="166"/>
      <c r="O569" s="166"/>
      <c r="P569" s="181"/>
      <c r="R569" s="183"/>
      <c r="S569" s="183"/>
      <c r="T569" s="183"/>
      <c r="U569" s="183"/>
    </row>
    <row r="570" spans="13:21" x14ac:dyDescent="0.35">
      <c r="M570" s="166"/>
      <c r="N570" s="166"/>
      <c r="O570" s="166"/>
      <c r="P570" s="181"/>
      <c r="R570" s="183"/>
      <c r="S570" s="183"/>
      <c r="T570" s="183"/>
      <c r="U570" s="183"/>
    </row>
    <row r="571" spans="13:21" x14ac:dyDescent="0.35">
      <c r="M571" s="166"/>
      <c r="N571" s="166"/>
      <c r="O571" s="166"/>
      <c r="P571" s="181"/>
      <c r="R571" s="183"/>
      <c r="S571" s="183"/>
      <c r="T571" s="183"/>
      <c r="U571" s="183"/>
    </row>
    <row r="572" spans="13:21" x14ac:dyDescent="0.35">
      <c r="M572" s="166"/>
      <c r="N572" s="166"/>
      <c r="O572" s="166"/>
      <c r="P572" s="181"/>
      <c r="R572" s="183"/>
      <c r="S572" s="183"/>
      <c r="T572" s="183"/>
      <c r="U572" s="183"/>
    </row>
    <row r="573" spans="13:21" x14ac:dyDescent="0.35">
      <c r="M573" s="166"/>
      <c r="N573" s="166"/>
      <c r="O573" s="166"/>
      <c r="P573" s="181"/>
      <c r="R573" s="183"/>
      <c r="S573" s="183"/>
      <c r="T573" s="183"/>
      <c r="U573" s="183"/>
    </row>
    <row r="574" spans="13:21" x14ac:dyDescent="0.35">
      <c r="M574" s="166"/>
      <c r="N574" s="166"/>
      <c r="O574" s="166"/>
      <c r="P574" s="181"/>
      <c r="R574" s="183"/>
      <c r="S574" s="183"/>
      <c r="T574" s="183"/>
      <c r="U574" s="183"/>
    </row>
    <row r="575" spans="13:21" x14ac:dyDescent="0.35">
      <c r="M575" s="166"/>
      <c r="N575" s="166"/>
      <c r="O575" s="166"/>
      <c r="P575" s="181"/>
      <c r="R575" s="183"/>
      <c r="S575" s="183"/>
      <c r="T575" s="183"/>
      <c r="U575" s="183"/>
    </row>
    <row r="576" spans="13:21" x14ac:dyDescent="0.35">
      <c r="M576" s="166"/>
      <c r="N576" s="166"/>
      <c r="O576" s="166"/>
      <c r="P576" s="181"/>
      <c r="R576" s="183"/>
      <c r="S576" s="183"/>
      <c r="T576" s="183"/>
      <c r="U576" s="183"/>
    </row>
    <row r="577" spans="13:21" x14ac:dyDescent="0.35">
      <c r="M577" s="166"/>
      <c r="N577" s="166"/>
      <c r="O577" s="166"/>
      <c r="P577" s="181"/>
      <c r="R577" s="183"/>
      <c r="S577" s="183"/>
      <c r="T577" s="183"/>
      <c r="U577" s="183"/>
    </row>
    <row r="578" spans="13:21" x14ac:dyDescent="0.35">
      <c r="M578" s="166"/>
      <c r="N578" s="166"/>
      <c r="O578" s="166"/>
      <c r="P578" s="181"/>
      <c r="R578" s="183"/>
      <c r="S578" s="183"/>
      <c r="T578" s="183"/>
      <c r="U578" s="183"/>
    </row>
    <row r="579" spans="13:21" x14ac:dyDescent="0.35">
      <c r="M579" s="166"/>
      <c r="N579" s="166"/>
      <c r="O579" s="166"/>
      <c r="P579" s="181"/>
      <c r="R579" s="183"/>
      <c r="S579" s="183"/>
      <c r="T579" s="183"/>
      <c r="U579" s="183"/>
    </row>
    <row r="580" spans="13:21" x14ac:dyDescent="0.35">
      <c r="M580" s="166"/>
      <c r="N580" s="166"/>
      <c r="O580" s="166"/>
      <c r="P580" s="181"/>
      <c r="R580" s="183"/>
      <c r="S580" s="183"/>
      <c r="T580" s="183"/>
      <c r="U580" s="183"/>
    </row>
    <row r="581" spans="13:21" x14ac:dyDescent="0.35">
      <c r="M581" s="166"/>
      <c r="N581" s="166"/>
      <c r="O581" s="166"/>
      <c r="P581" s="181"/>
      <c r="R581" s="183"/>
      <c r="S581" s="183"/>
      <c r="T581" s="183"/>
      <c r="U581" s="183"/>
    </row>
    <row r="582" spans="13:21" x14ac:dyDescent="0.35">
      <c r="M582" s="166"/>
      <c r="N582" s="166"/>
      <c r="O582" s="166"/>
      <c r="P582" s="181"/>
      <c r="R582" s="183"/>
      <c r="S582" s="183"/>
      <c r="T582" s="183"/>
      <c r="U582" s="183"/>
    </row>
    <row r="583" spans="13:21" x14ac:dyDescent="0.35">
      <c r="M583" s="166"/>
      <c r="N583" s="166"/>
      <c r="O583" s="166"/>
      <c r="P583" s="181"/>
      <c r="R583" s="183"/>
      <c r="S583" s="183"/>
      <c r="T583" s="183"/>
      <c r="U583" s="183"/>
    </row>
    <row r="584" spans="13:21" x14ac:dyDescent="0.35">
      <c r="M584" s="166"/>
      <c r="N584" s="166"/>
      <c r="O584" s="166"/>
      <c r="P584" s="181"/>
      <c r="R584" s="183"/>
      <c r="S584" s="183"/>
      <c r="T584" s="183"/>
      <c r="U584" s="183"/>
    </row>
    <row r="585" spans="13:21" x14ac:dyDescent="0.35">
      <c r="M585" s="166"/>
      <c r="N585" s="166"/>
      <c r="O585" s="166"/>
      <c r="P585" s="181"/>
      <c r="R585" s="183"/>
      <c r="S585" s="183"/>
      <c r="T585" s="183"/>
      <c r="U585" s="183"/>
    </row>
    <row r="586" spans="13:21" x14ac:dyDescent="0.35">
      <c r="M586" s="166"/>
      <c r="N586" s="166"/>
      <c r="O586" s="166"/>
      <c r="P586" s="181"/>
      <c r="R586" s="183"/>
      <c r="S586" s="183"/>
      <c r="T586" s="183"/>
      <c r="U586" s="183"/>
    </row>
    <row r="587" spans="13:21" x14ac:dyDescent="0.35">
      <c r="M587" s="166"/>
      <c r="N587" s="166"/>
      <c r="O587" s="166"/>
      <c r="P587" s="181"/>
      <c r="R587" s="183"/>
      <c r="S587" s="183"/>
      <c r="T587" s="183"/>
      <c r="U587" s="183"/>
    </row>
    <row r="588" spans="13:21" x14ac:dyDescent="0.35">
      <c r="M588" s="166"/>
      <c r="N588" s="166"/>
      <c r="O588" s="166"/>
      <c r="P588" s="181"/>
      <c r="R588" s="183"/>
      <c r="S588" s="183"/>
      <c r="T588" s="183"/>
      <c r="U588" s="183"/>
    </row>
    <row r="589" spans="13:21" x14ac:dyDescent="0.35">
      <c r="M589" s="166"/>
      <c r="N589" s="166"/>
      <c r="O589" s="166"/>
      <c r="P589" s="181"/>
      <c r="R589" s="183"/>
      <c r="S589" s="183"/>
      <c r="T589" s="183"/>
      <c r="U589" s="183"/>
    </row>
    <row r="590" spans="13:21" x14ac:dyDescent="0.35">
      <c r="M590" s="166"/>
      <c r="N590" s="166"/>
      <c r="O590" s="166"/>
      <c r="P590" s="181"/>
      <c r="R590" s="183"/>
      <c r="S590" s="183"/>
      <c r="T590" s="183"/>
      <c r="U590" s="183"/>
    </row>
    <row r="591" spans="13:21" x14ac:dyDescent="0.35">
      <c r="M591" s="166"/>
      <c r="N591" s="166"/>
      <c r="O591" s="166"/>
      <c r="P591" s="181"/>
      <c r="R591" s="183"/>
      <c r="S591" s="183"/>
      <c r="T591" s="183"/>
      <c r="U591" s="183"/>
    </row>
    <row r="592" spans="13:21" x14ac:dyDescent="0.35">
      <c r="M592" s="166"/>
      <c r="N592" s="166"/>
      <c r="O592" s="166"/>
      <c r="P592" s="181"/>
      <c r="R592" s="183"/>
      <c r="S592" s="183"/>
      <c r="T592" s="183"/>
      <c r="U592" s="183"/>
    </row>
    <row r="593" spans="13:21" x14ac:dyDescent="0.35">
      <c r="M593" s="166"/>
      <c r="N593" s="166"/>
      <c r="O593" s="166"/>
      <c r="P593" s="181"/>
      <c r="R593" s="183"/>
      <c r="S593" s="183"/>
      <c r="T593" s="183"/>
      <c r="U593" s="183"/>
    </row>
    <row r="594" spans="13:21" x14ac:dyDescent="0.35">
      <c r="M594" s="166"/>
      <c r="N594" s="166"/>
      <c r="O594" s="166"/>
      <c r="P594" s="181"/>
      <c r="R594" s="183"/>
      <c r="S594" s="183"/>
      <c r="T594" s="183"/>
      <c r="U594" s="183"/>
    </row>
    <row r="595" spans="13:21" x14ac:dyDescent="0.35">
      <c r="M595" s="166"/>
      <c r="N595" s="166"/>
      <c r="O595" s="166"/>
      <c r="P595" s="181"/>
      <c r="R595" s="183"/>
      <c r="S595" s="183"/>
      <c r="T595" s="183"/>
      <c r="U595" s="183"/>
    </row>
    <row r="596" spans="13:21" x14ac:dyDescent="0.35">
      <c r="M596" s="166"/>
      <c r="N596" s="166"/>
      <c r="O596" s="166"/>
      <c r="P596" s="181"/>
      <c r="R596" s="183"/>
      <c r="S596" s="183"/>
      <c r="T596" s="183"/>
      <c r="U596" s="183"/>
    </row>
    <row r="597" spans="13:21" x14ac:dyDescent="0.35">
      <c r="M597" s="166"/>
      <c r="N597" s="166"/>
      <c r="O597" s="166"/>
      <c r="P597" s="181"/>
      <c r="R597" s="183"/>
      <c r="S597" s="183"/>
      <c r="T597" s="183"/>
      <c r="U597" s="183"/>
    </row>
    <row r="598" spans="13:21" x14ac:dyDescent="0.35">
      <c r="M598" s="166"/>
      <c r="N598" s="166"/>
      <c r="O598" s="166"/>
      <c r="P598" s="181"/>
      <c r="R598" s="183"/>
      <c r="S598" s="183"/>
      <c r="T598" s="183"/>
      <c r="U598" s="183"/>
    </row>
    <row r="599" spans="13:21" x14ac:dyDescent="0.35">
      <c r="M599" s="166"/>
      <c r="N599" s="166"/>
      <c r="O599" s="166"/>
      <c r="P599" s="181"/>
      <c r="R599" s="183"/>
      <c r="S599" s="183"/>
      <c r="T599" s="183"/>
      <c r="U599" s="183"/>
    </row>
    <row r="600" spans="13:21" x14ac:dyDescent="0.35">
      <c r="M600" s="166"/>
      <c r="N600" s="166"/>
      <c r="O600" s="166"/>
      <c r="P600" s="181"/>
      <c r="R600" s="183"/>
      <c r="S600" s="183"/>
      <c r="T600" s="183"/>
      <c r="U600" s="183"/>
    </row>
    <row r="601" spans="13:21" x14ac:dyDescent="0.35">
      <c r="M601" s="166"/>
      <c r="N601" s="166"/>
      <c r="O601" s="166"/>
      <c r="P601" s="181"/>
      <c r="R601" s="183"/>
      <c r="S601" s="183"/>
      <c r="T601" s="183"/>
      <c r="U601" s="183"/>
    </row>
    <row r="602" spans="13:21" x14ac:dyDescent="0.35">
      <c r="M602" s="166"/>
      <c r="N602" s="166"/>
      <c r="O602" s="166"/>
      <c r="P602" s="181"/>
      <c r="R602" s="183"/>
      <c r="S602" s="183"/>
      <c r="T602" s="183"/>
      <c r="U602" s="183"/>
    </row>
    <row r="603" spans="13:21" x14ac:dyDescent="0.35">
      <c r="M603" s="166"/>
      <c r="N603" s="166"/>
      <c r="O603" s="166"/>
      <c r="P603" s="181"/>
      <c r="R603" s="183"/>
      <c r="S603" s="183"/>
      <c r="T603" s="183"/>
      <c r="U603" s="183"/>
    </row>
    <row r="604" spans="13:21" x14ac:dyDescent="0.35">
      <c r="M604" s="166"/>
      <c r="N604" s="166"/>
      <c r="O604" s="166"/>
      <c r="P604" s="181"/>
      <c r="R604" s="183"/>
      <c r="S604" s="183"/>
      <c r="T604" s="183"/>
      <c r="U604" s="183"/>
    </row>
    <row r="605" spans="13:21" x14ac:dyDescent="0.35">
      <c r="M605" s="166"/>
      <c r="N605" s="166"/>
      <c r="O605" s="166"/>
      <c r="P605" s="181"/>
      <c r="R605" s="183"/>
      <c r="S605" s="183"/>
      <c r="T605" s="183"/>
      <c r="U605" s="183"/>
    </row>
    <row r="606" spans="13:21" x14ac:dyDescent="0.35">
      <c r="M606" s="166"/>
      <c r="N606" s="166"/>
      <c r="O606" s="166"/>
      <c r="P606" s="181"/>
      <c r="R606" s="183"/>
      <c r="S606" s="183"/>
      <c r="T606" s="183"/>
      <c r="U606" s="183"/>
    </row>
    <row r="607" spans="13:21" x14ac:dyDescent="0.35">
      <c r="M607" s="166"/>
      <c r="N607" s="166"/>
      <c r="O607" s="166"/>
      <c r="P607" s="181"/>
      <c r="R607" s="183"/>
      <c r="S607" s="183"/>
      <c r="T607" s="183"/>
      <c r="U607" s="183"/>
    </row>
    <row r="608" spans="13:21" x14ac:dyDescent="0.35">
      <c r="M608" s="166"/>
      <c r="N608" s="166"/>
      <c r="O608" s="166"/>
      <c r="P608" s="181"/>
      <c r="R608" s="183"/>
      <c r="S608" s="183"/>
      <c r="T608" s="183"/>
      <c r="U608" s="183"/>
    </row>
    <row r="609" spans="13:21" x14ac:dyDescent="0.35">
      <c r="M609" s="166"/>
      <c r="N609" s="166"/>
      <c r="O609" s="166"/>
      <c r="P609" s="181"/>
      <c r="R609" s="183"/>
      <c r="S609" s="183"/>
      <c r="T609" s="183"/>
      <c r="U609" s="183"/>
    </row>
    <row r="610" spans="13:21" x14ac:dyDescent="0.35">
      <c r="M610" s="166"/>
      <c r="N610" s="166"/>
      <c r="O610" s="166"/>
      <c r="P610" s="181"/>
      <c r="R610" s="183"/>
      <c r="S610" s="183"/>
      <c r="T610" s="183"/>
      <c r="U610" s="183"/>
    </row>
    <row r="611" spans="13:21" x14ac:dyDescent="0.35">
      <c r="M611" s="166"/>
      <c r="N611" s="166"/>
      <c r="O611" s="166"/>
      <c r="P611" s="181"/>
      <c r="R611" s="183"/>
      <c r="S611" s="183"/>
      <c r="T611" s="183"/>
      <c r="U611" s="183"/>
    </row>
    <row r="612" spans="13:21" x14ac:dyDescent="0.35">
      <c r="M612" s="166"/>
      <c r="N612" s="166"/>
      <c r="O612" s="166"/>
      <c r="P612" s="181"/>
      <c r="R612" s="183"/>
      <c r="S612" s="183"/>
      <c r="T612" s="183"/>
      <c r="U612" s="183"/>
    </row>
    <row r="613" spans="13:21" x14ac:dyDescent="0.35">
      <c r="M613" s="166"/>
      <c r="N613" s="166"/>
      <c r="O613" s="166"/>
      <c r="P613" s="181"/>
      <c r="R613" s="183"/>
      <c r="S613" s="183"/>
      <c r="T613" s="183"/>
      <c r="U613" s="183"/>
    </row>
    <row r="614" spans="13:21" x14ac:dyDescent="0.35">
      <c r="M614" s="166"/>
      <c r="N614" s="166"/>
      <c r="O614" s="166"/>
      <c r="P614" s="181"/>
      <c r="R614" s="183"/>
      <c r="S614" s="183"/>
      <c r="T614" s="183"/>
      <c r="U614" s="183"/>
    </row>
    <row r="615" spans="13:21" x14ac:dyDescent="0.35">
      <c r="M615" s="166"/>
      <c r="N615" s="166"/>
      <c r="O615" s="166"/>
      <c r="P615" s="181"/>
      <c r="R615" s="183"/>
      <c r="S615" s="183"/>
      <c r="T615" s="183"/>
      <c r="U615" s="183"/>
    </row>
    <row r="616" spans="13:21" x14ac:dyDescent="0.35">
      <c r="M616" s="166"/>
      <c r="N616" s="166"/>
      <c r="O616" s="166"/>
      <c r="P616" s="181"/>
      <c r="R616" s="183"/>
      <c r="S616" s="183"/>
      <c r="T616" s="183"/>
      <c r="U616" s="183"/>
    </row>
    <row r="617" spans="13:21" x14ac:dyDescent="0.35">
      <c r="M617" s="166"/>
      <c r="N617" s="166"/>
      <c r="O617" s="166"/>
      <c r="P617" s="181"/>
      <c r="R617" s="183"/>
      <c r="S617" s="183"/>
      <c r="T617" s="183"/>
      <c r="U617" s="183"/>
    </row>
    <row r="618" spans="13:21" x14ac:dyDescent="0.35">
      <c r="M618" s="166"/>
      <c r="N618" s="166"/>
      <c r="O618" s="166"/>
      <c r="P618" s="181"/>
      <c r="R618" s="183"/>
      <c r="S618" s="183"/>
      <c r="T618" s="183"/>
      <c r="U618" s="183"/>
    </row>
    <row r="619" spans="13:21" x14ac:dyDescent="0.35">
      <c r="M619" s="166"/>
      <c r="N619" s="166"/>
      <c r="O619" s="166"/>
      <c r="P619" s="181"/>
      <c r="R619" s="183"/>
      <c r="S619" s="183"/>
      <c r="T619" s="183"/>
      <c r="U619" s="183"/>
    </row>
    <row r="620" spans="13:21" x14ac:dyDescent="0.35">
      <c r="M620" s="166"/>
      <c r="N620" s="166"/>
      <c r="O620" s="166"/>
      <c r="P620" s="181"/>
      <c r="R620" s="183"/>
      <c r="S620" s="183"/>
      <c r="T620" s="183"/>
      <c r="U620" s="183"/>
    </row>
    <row r="621" spans="13:21" x14ac:dyDescent="0.35">
      <c r="M621" s="166"/>
      <c r="N621" s="166"/>
      <c r="O621" s="166"/>
      <c r="P621" s="181"/>
      <c r="R621" s="183"/>
      <c r="S621" s="183"/>
      <c r="T621" s="183"/>
      <c r="U621" s="183"/>
    </row>
    <row r="622" spans="13:21" x14ac:dyDescent="0.35">
      <c r="M622" s="166"/>
      <c r="N622" s="166"/>
      <c r="O622" s="166"/>
      <c r="P622" s="181"/>
      <c r="R622" s="183"/>
      <c r="S622" s="183"/>
      <c r="T622" s="183"/>
      <c r="U622" s="183"/>
    </row>
    <row r="623" spans="13:21" x14ac:dyDescent="0.35">
      <c r="M623" s="166"/>
      <c r="N623" s="166"/>
      <c r="O623" s="166"/>
      <c r="P623" s="181"/>
      <c r="R623" s="183"/>
      <c r="S623" s="183"/>
      <c r="T623" s="183"/>
      <c r="U623" s="183"/>
    </row>
    <row r="624" spans="13:21" x14ac:dyDescent="0.35">
      <c r="M624" s="166"/>
      <c r="N624" s="166"/>
      <c r="O624" s="166"/>
      <c r="P624" s="181"/>
      <c r="R624" s="183"/>
      <c r="S624" s="183"/>
      <c r="T624" s="183"/>
      <c r="U624" s="183"/>
    </row>
    <row r="625" spans="13:21" x14ac:dyDescent="0.35">
      <c r="M625" s="166"/>
      <c r="N625" s="166"/>
      <c r="O625" s="166"/>
      <c r="P625" s="181"/>
      <c r="R625" s="183"/>
      <c r="S625" s="183"/>
      <c r="T625" s="183"/>
      <c r="U625" s="183"/>
    </row>
    <row r="626" spans="13:21" x14ac:dyDescent="0.35">
      <c r="M626" s="166"/>
      <c r="N626" s="166"/>
      <c r="O626" s="166"/>
      <c r="P626" s="181"/>
      <c r="R626" s="183"/>
      <c r="S626" s="183"/>
      <c r="T626" s="183"/>
      <c r="U626" s="183"/>
    </row>
    <row r="627" spans="13:21" x14ac:dyDescent="0.35">
      <c r="M627" s="166"/>
      <c r="N627" s="166"/>
      <c r="O627" s="166"/>
      <c r="P627" s="181"/>
      <c r="R627" s="183"/>
      <c r="S627" s="183"/>
      <c r="T627" s="183"/>
      <c r="U627" s="183"/>
    </row>
    <row r="628" spans="13:21" x14ac:dyDescent="0.35">
      <c r="M628" s="166"/>
      <c r="N628" s="166"/>
      <c r="O628" s="166"/>
      <c r="P628" s="181"/>
      <c r="R628" s="183"/>
      <c r="S628" s="183"/>
      <c r="T628" s="183"/>
      <c r="U628" s="183"/>
    </row>
    <row r="629" spans="13:21" x14ac:dyDescent="0.35">
      <c r="M629" s="166"/>
      <c r="N629" s="166"/>
      <c r="O629" s="166"/>
      <c r="P629" s="181"/>
      <c r="R629" s="183"/>
      <c r="S629" s="183"/>
      <c r="T629" s="183"/>
      <c r="U629" s="183"/>
    </row>
    <row r="630" spans="13:21" x14ac:dyDescent="0.35">
      <c r="M630" s="166"/>
      <c r="N630" s="166"/>
      <c r="O630" s="166"/>
      <c r="P630" s="181"/>
      <c r="R630" s="183"/>
      <c r="S630" s="183"/>
      <c r="T630" s="183"/>
      <c r="U630" s="183"/>
    </row>
    <row r="631" spans="13:21" x14ac:dyDescent="0.35">
      <c r="M631" s="166"/>
      <c r="N631" s="166"/>
      <c r="O631" s="166"/>
      <c r="P631" s="181"/>
      <c r="R631" s="183"/>
      <c r="S631" s="183"/>
      <c r="T631" s="183"/>
      <c r="U631" s="183"/>
    </row>
    <row r="632" spans="13:21" x14ac:dyDescent="0.35">
      <c r="M632" s="166"/>
      <c r="N632" s="166"/>
      <c r="O632" s="166"/>
      <c r="P632" s="181"/>
      <c r="R632" s="183"/>
      <c r="S632" s="183"/>
      <c r="T632" s="183"/>
      <c r="U632" s="183"/>
    </row>
    <row r="633" spans="13:21" x14ac:dyDescent="0.35">
      <c r="M633" s="166"/>
      <c r="N633" s="166"/>
      <c r="O633" s="166"/>
      <c r="P633" s="181"/>
      <c r="R633" s="183"/>
      <c r="S633" s="183"/>
      <c r="T633" s="183"/>
      <c r="U633" s="183"/>
    </row>
    <row r="634" spans="13:21" x14ac:dyDescent="0.35">
      <c r="M634" s="166"/>
      <c r="N634" s="166"/>
      <c r="O634" s="166"/>
      <c r="P634" s="181"/>
      <c r="R634" s="183"/>
      <c r="S634" s="183"/>
      <c r="T634" s="183"/>
      <c r="U634" s="183"/>
    </row>
    <row r="635" spans="13:21" x14ac:dyDescent="0.35">
      <c r="M635" s="166"/>
      <c r="N635" s="166"/>
      <c r="O635" s="166"/>
      <c r="P635" s="181"/>
      <c r="R635" s="183"/>
      <c r="S635" s="183"/>
      <c r="T635" s="183"/>
      <c r="U635" s="183"/>
    </row>
    <row r="636" spans="13:21" x14ac:dyDescent="0.35">
      <c r="M636" s="166"/>
      <c r="N636" s="166"/>
      <c r="O636" s="166"/>
      <c r="P636" s="181"/>
      <c r="R636" s="183"/>
      <c r="S636" s="183"/>
      <c r="T636" s="183"/>
      <c r="U636" s="183"/>
    </row>
    <row r="637" spans="13:21" x14ac:dyDescent="0.35">
      <c r="M637" s="166"/>
      <c r="N637" s="166"/>
      <c r="O637" s="166"/>
      <c r="P637" s="181"/>
      <c r="R637" s="183"/>
      <c r="S637" s="183"/>
      <c r="T637" s="183"/>
      <c r="U637" s="183"/>
    </row>
    <row r="638" spans="13:21" x14ac:dyDescent="0.35">
      <c r="M638" s="166"/>
      <c r="N638" s="166"/>
      <c r="O638" s="166"/>
      <c r="P638" s="181"/>
      <c r="R638" s="183"/>
      <c r="S638" s="183"/>
      <c r="T638" s="183"/>
      <c r="U638" s="183"/>
    </row>
    <row r="639" spans="13:21" x14ac:dyDescent="0.35">
      <c r="M639" s="166"/>
      <c r="N639" s="166"/>
      <c r="O639" s="166"/>
      <c r="P639" s="181"/>
      <c r="R639" s="183"/>
      <c r="S639" s="183"/>
      <c r="T639" s="183"/>
      <c r="U639" s="183"/>
    </row>
    <row r="640" spans="13:21" x14ac:dyDescent="0.35">
      <c r="M640" s="166"/>
      <c r="N640" s="166"/>
      <c r="O640" s="166"/>
      <c r="P640" s="181"/>
      <c r="R640" s="183"/>
      <c r="S640" s="183"/>
      <c r="T640" s="183"/>
      <c r="U640" s="183"/>
    </row>
    <row r="641" spans="13:21" x14ac:dyDescent="0.35">
      <c r="M641" s="166"/>
      <c r="N641" s="166"/>
      <c r="O641" s="166"/>
      <c r="P641" s="181"/>
      <c r="R641" s="183"/>
      <c r="S641" s="183"/>
      <c r="T641" s="183"/>
      <c r="U641" s="183"/>
    </row>
    <row r="642" spans="13:21" x14ac:dyDescent="0.35">
      <c r="M642" s="166"/>
      <c r="N642" s="166"/>
      <c r="O642" s="166"/>
      <c r="P642" s="181"/>
      <c r="R642" s="183"/>
      <c r="S642" s="183"/>
      <c r="T642" s="183"/>
      <c r="U642" s="183"/>
    </row>
    <row r="643" spans="13:21" x14ac:dyDescent="0.35">
      <c r="M643" s="166"/>
      <c r="N643" s="166"/>
      <c r="O643" s="166"/>
      <c r="P643" s="181"/>
      <c r="R643" s="183"/>
      <c r="S643" s="183"/>
      <c r="T643" s="183"/>
      <c r="U643" s="183"/>
    </row>
    <row r="644" spans="13:21" x14ac:dyDescent="0.35">
      <c r="M644" s="166"/>
      <c r="N644" s="166"/>
      <c r="O644" s="166"/>
      <c r="P644" s="181"/>
      <c r="R644" s="183"/>
      <c r="S644" s="183"/>
      <c r="T644" s="183"/>
      <c r="U644" s="183"/>
    </row>
    <row r="645" spans="13:21" x14ac:dyDescent="0.35">
      <c r="M645" s="166"/>
      <c r="N645" s="166"/>
      <c r="O645" s="166"/>
      <c r="P645" s="181"/>
      <c r="R645" s="183"/>
      <c r="S645" s="183"/>
      <c r="T645" s="183"/>
      <c r="U645" s="183"/>
    </row>
    <row r="646" spans="13:21" x14ac:dyDescent="0.35">
      <c r="M646" s="166"/>
      <c r="N646" s="166"/>
      <c r="O646" s="166"/>
      <c r="P646" s="181"/>
      <c r="R646" s="183"/>
      <c r="S646" s="183"/>
      <c r="T646" s="183"/>
      <c r="U646" s="183"/>
    </row>
    <row r="647" spans="13:21" x14ac:dyDescent="0.35">
      <c r="M647" s="166"/>
      <c r="N647" s="166"/>
      <c r="O647" s="166"/>
      <c r="P647" s="181"/>
      <c r="R647" s="183"/>
      <c r="S647" s="183"/>
      <c r="T647" s="183"/>
      <c r="U647" s="183"/>
    </row>
    <row r="648" spans="13:21" x14ac:dyDescent="0.35">
      <c r="M648" s="166"/>
      <c r="N648" s="166"/>
      <c r="O648" s="166"/>
      <c r="P648" s="181"/>
      <c r="R648" s="183"/>
      <c r="S648" s="183"/>
      <c r="T648" s="183"/>
      <c r="U648" s="183"/>
    </row>
    <row r="649" spans="13:21" x14ac:dyDescent="0.35">
      <c r="M649" s="166"/>
      <c r="N649" s="166"/>
      <c r="O649" s="166"/>
      <c r="P649" s="181"/>
      <c r="R649" s="183"/>
      <c r="S649" s="183"/>
      <c r="T649" s="183"/>
      <c r="U649" s="183"/>
    </row>
    <row r="650" spans="13:21" x14ac:dyDescent="0.35">
      <c r="M650" s="166"/>
      <c r="N650" s="166"/>
      <c r="O650" s="166"/>
      <c r="P650" s="181"/>
      <c r="R650" s="183"/>
      <c r="S650" s="183"/>
      <c r="T650" s="183"/>
      <c r="U650" s="183"/>
    </row>
    <row r="651" spans="13:21" x14ac:dyDescent="0.35">
      <c r="M651" s="166"/>
      <c r="N651" s="166"/>
      <c r="O651" s="166"/>
      <c r="P651" s="181"/>
      <c r="R651" s="183"/>
      <c r="S651" s="183"/>
      <c r="T651" s="183"/>
      <c r="U651" s="183"/>
    </row>
    <row r="652" spans="13:21" x14ac:dyDescent="0.35">
      <c r="M652" s="166"/>
      <c r="N652" s="166"/>
      <c r="O652" s="166"/>
      <c r="P652" s="181"/>
      <c r="R652" s="183"/>
      <c r="S652" s="183"/>
      <c r="T652" s="183"/>
      <c r="U652" s="183"/>
    </row>
    <row r="653" spans="13:21" x14ac:dyDescent="0.35">
      <c r="M653" s="166"/>
      <c r="N653" s="166"/>
      <c r="O653" s="166"/>
      <c r="P653" s="181"/>
      <c r="R653" s="183"/>
      <c r="S653" s="183"/>
      <c r="T653" s="183"/>
      <c r="U653" s="183"/>
    </row>
    <row r="654" spans="13:21" x14ac:dyDescent="0.35">
      <c r="M654" s="166"/>
      <c r="N654" s="166"/>
      <c r="O654" s="166"/>
      <c r="P654" s="181"/>
      <c r="R654" s="183"/>
      <c r="S654" s="183"/>
      <c r="T654" s="183"/>
      <c r="U654" s="183"/>
    </row>
    <row r="655" spans="13:21" x14ac:dyDescent="0.35">
      <c r="M655" s="166"/>
      <c r="N655" s="166"/>
      <c r="O655" s="166"/>
      <c r="P655" s="181"/>
      <c r="R655" s="183"/>
      <c r="S655" s="183"/>
      <c r="T655" s="183"/>
      <c r="U655" s="183"/>
    </row>
    <row r="656" spans="13:21" x14ac:dyDescent="0.35">
      <c r="M656" s="166"/>
      <c r="N656" s="166"/>
      <c r="O656" s="166"/>
      <c r="P656" s="181"/>
      <c r="R656" s="183"/>
      <c r="S656" s="183"/>
      <c r="T656" s="183"/>
      <c r="U656" s="183"/>
    </row>
    <row r="657" spans="13:21" x14ac:dyDescent="0.35">
      <c r="M657" s="166"/>
      <c r="N657" s="166"/>
      <c r="O657" s="166"/>
      <c r="P657" s="181"/>
      <c r="R657" s="183"/>
      <c r="S657" s="183"/>
      <c r="T657" s="183"/>
      <c r="U657" s="183"/>
    </row>
    <row r="658" spans="13:21" x14ac:dyDescent="0.35">
      <c r="M658" s="166"/>
      <c r="N658" s="166"/>
      <c r="O658" s="166"/>
      <c r="P658" s="181"/>
      <c r="R658" s="183"/>
      <c r="S658" s="183"/>
      <c r="T658" s="183"/>
      <c r="U658" s="183"/>
    </row>
    <row r="659" spans="13:21" x14ac:dyDescent="0.35">
      <c r="M659" s="166"/>
      <c r="N659" s="166"/>
      <c r="O659" s="166"/>
      <c r="P659" s="181"/>
      <c r="R659" s="183"/>
      <c r="S659" s="183"/>
      <c r="T659" s="183"/>
      <c r="U659" s="183"/>
    </row>
    <row r="660" spans="13:21" x14ac:dyDescent="0.35">
      <c r="M660" s="166"/>
      <c r="N660" s="166"/>
      <c r="O660" s="166"/>
      <c r="P660" s="181"/>
      <c r="R660" s="183"/>
      <c r="S660" s="183"/>
      <c r="T660" s="183"/>
      <c r="U660" s="183"/>
    </row>
    <row r="661" spans="13:21" x14ac:dyDescent="0.35">
      <c r="M661" s="166"/>
      <c r="N661" s="166"/>
      <c r="O661" s="166"/>
      <c r="P661" s="181"/>
      <c r="R661" s="183"/>
      <c r="S661" s="183"/>
      <c r="T661" s="183"/>
      <c r="U661" s="183"/>
    </row>
    <row r="662" spans="13:21" x14ac:dyDescent="0.35">
      <c r="M662" s="166"/>
      <c r="N662" s="166"/>
      <c r="O662" s="166"/>
      <c r="P662" s="181"/>
      <c r="R662" s="183"/>
      <c r="S662" s="183"/>
      <c r="T662" s="183"/>
      <c r="U662" s="183"/>
    </row>
    <row r="663" spans="13:21" x14ac:dyDescent="0.35">
      <c r="M663" s="166"/>
      <c r="N663" s="166"/>
      <c r="O663" s="166"/>
      <c r="P663" s="181"/>
      <c r="R663" s="183"/>
      <c r="S663" s="183"/>
      <c r="T663" s="183"/>
      <c r="U663" s="183"/>
    </row>
    <row r="664" spans="13:21" x14ac:dyDescent="0.35">
      <c r="M664" s="166"/>
      <c r="N664" s="166"/>
      <c r="O664" s="166"/>
      <c r="P664" s="181"/>
      <c r="R664" s="183"/>
      <c r="S664" s="183"/>
      <c r="T664" s="183"/>
      <c r="U664" s="183"/>
    </row>
    <row r="665" spans="13:21" x14ac:dyDescent="0.35">
      <c r="M665" s="166"/>
      <c r="N665" s="166"/>
      <c r="O665" s="166"/>
      <c r="P665" s="181"/>
      <c r="R665" s="183"/>
      <c r="S665" s="183"/>
      <c r="T665" s="183"/>
      <c r="U665" s="183"/>
    </row>
    <row r="666" spans="13:21" x14ac:dyDescent="0.35">
      <c r="M666" s="166"/>
      <c r="N666" s="166"/>
      <c r="O666" s="166"/>
      <c r="P666" s="181"/>
      <c r="R666" s="183"/>
      <c r="S666" s="183"/>
      <c r="T666" s="183"/>
      <c r="U666" s="183"/>
    </row>
    <row r="667" spans="13:21" x14ac:dyDescent="0.35">
      <c r="M667" s="166"/>
      <c r="N667" s="166"/>
      <c r="O667" s="166"/>
      <c r="P667" s="181"/>
      <c r="R667" s="183"/>
      <c r="S667" s="183"/>
      <c r="T667" s="183"/>
      <c r="U667" s="183"/>
    </row>
    <row r="668" spans="13:21" x14ac:dyDescent="0.35">
      <c r="M668" s="166"/>
      <c r="N668" s="166"/>
      <c r="O668" s="166"/>
      <c r="P668" s="181"/>
      <c r="R668" s="183"/>
      <c r="S668" s="183"/>
      <c r="T668" s="183"/>
      <c r="U668" s="183"/>
    </row>
    <row r="669" spans="13:21" x14ac:dyDescent="0.35">
      <c r="M669" s="166"/>
      <c r="N669" s="166"/>
      <c r="O669" s="166"/>
      <c r="P669" s="181"/>
      <c r="R669" s="183"/>
      <c r="S669" s="183"/>
      <c r="T669" s="183"/>
      <c r="U669" s="183"/>
    </row>
    <row r="670" spans="13:21" x14ac:dyDescent="0.35">
      <c r="M670" s="166"/>
      <c r="N670" s="166"/>
      <c r="O670" s="166"/>
      <c r="P670" s="181"/>
      <c r="R670" s="183"/>
      <c r="S670" s="183"/>
      <c r="T670" s="183"/>
      <c r="U670" s="183"/>
    </row>
    <row r="671" spans="13:21" x14ac:dyDescent="0.35">
      <c r="M671" s="166"/>
      <c r="N671" s="166"/>
      <c r="O671" s="166"/>
      <c r="P671" s="181"/>
      <c r="R671" s="183"/>
      <c r="S671" s="183"/>
      <c r="T671" s="183"/>
      <c r="U671" s="183"/>
    </row>
    <row r="672" spans="13:21" x14ac:dyDescent="0.35">
      <c r="M672" s="166"/>
      <c r="N672" s="166"/>
      <c r="O672" s="166"/>
      <c r="P672" s="181"/>
      <c r="R672" s="183"/>
      <c r="S672" s="183"/>
      <c r="T672" s="183"/>
      <c r="U672" s="183"/>
    </row>
    <row r="673" spans="13:21" x14ac:dyDescent="0.35">
      <c r="M673" s="166"/>
      <c r="N673" s="166"/>
      <c r="O673" s="166"/>
      <c r="P673" s="181"/>
      <c r="R673" s="183"/>
      <c r="S673" s="183"/>
      <c r="T673" s="183"/>
      <c r="U673" s="183"/>
    </row>
    <row r="674" spans="13:21" x14ac:dyDescent="0.35">
      <c r="M674" s="166"/>
      <c r="N674" s="166"/>
      <c r="O674" s="166"/>
      <c r="P674" s="181"/>
      <c r="R674" s="183"/>
      <c r="S674" s="183"/>
      <c r="T674" s="183"/>
      <c r="U674" s="183"/>
    </row>
    <row r="675" spans="13:21" x14ac:dyDescent="0.35">
      <c r="M675" s="166"/>
      <c r="N675" s="166"/>
      <c r="O675" s="166"/>
      <c r="P675" s="181"/>
      <c r="R675" s="183"/>
      <c r="S675" s="183"/>
      <c r="T675" s="183"/>
      <c r="U675" s="183"/>
    </row>
    <row r="676" spans="13:21" x14ac:dyDescent="0.35">
      <c r="M676" s="166"/>
      <c r="N676" s="166"/>
      <c r="O676" s="166"/>
      <c r="P676" s="181"/>
      <c r="R676" s="183"/>
      <c r="S676" s="183"/>
      <c r="T676" s="183"/>
      <c r="U676" s="183"/>
    </row>
    <row r="677" spans="13:21" x14ac:dyDescent="0.35">
      <c r="M677" s="166"/>
      <c r="N677" s="166"/>
      <c r="O677" s="166"/>
      <c r="P677" s="181"/>
      <c r="R677" s="183"/>
      <c r="S677" s="183"/>
      <c r="T677" s="183"/>
      <c r="U677" s="183"/>
    </row>
    <row r="678" spans="13:21" x14ac:dyDescent="0.35">
      <c r="M678" s="166"/>
      <c r="N678" s="166"/>
      <c r="O678" s="166"/>
      <c r="P678" s="181"/>
      <c r="R678" s="183"/>
      <c r="S678" s="183"/>
      <c r="T678" s="183"/>
      <c r="U678" s="183"/>
    </row>
    <row r="679" spans="13:21" x14ac:dyDescent="0.35">
      <c r="M679" s="166"/>
      <c r="N679" s="166"/>
      <c r="O679" s="166"/>
      <c r="P679" s="181"/>
      <c r="R679" s="183"/>
      <c r="S679" s="183"/>
      <c r="T679" s="183"/>
      <c r="U679" s="183"/>
    </row>
    <row r="680" spans="13:21" x14ac:dyDescent="0.35">
      <c r="M680" s="166"/>
      <c r="N680" s="166"/>
      <c r="O680" s="166"/>
      <c r="P680" s="181"/>
      <c r="R680" s="183"/>
      <c r="S680" s="183"/>
      <c r="T680" s="183"/>
      <c r="U680" s="183"/>
    </row>
    <row r="681" spans="13:21" x14ac:dyDescent="0.35">
      <c r="M681" s="166"/>
      <c r="N681" s="166"/>
      <c r="O681" s="166"/>
      <c r="P681" s="181"/>
      <c r="R681" s="183"/>
      <c r="S681" s="183"/>
      <c r="T681" s="183"/>
      <c r="U681" s="183"/>
    </row>
    <row r="682" spans="13:21" x14ac:dyDescent="0.35">
      <c r="M682" s="166"/>
      <c r="N682" s="166"/>
      <c r="O682" s="166"/>
      <c r="P682" s="181"/>
      <c r="R682" s="183"/>
      <c r="S682" s="183"/>
      <c r="T682" s="183"/>
      <c r="U682" s="183"/>
    </row>
    <row r="683" spans="13:21" x14ac:dyDescent="0.35">
      <c r="M683" s="166"/>
      <c r="N683" s="166"/>
      <c r="O683" s="166"/>
      <c r="P683" s="181"/>
      <c r="R683" s="183"/>
      <c r="S683" s="183"/>
      <c r="T683" s="183"/>
      <c r="U683" s="183"/>
    </row>
    <row r="684" spans="13:21" x14ac:dyDescent="0.35">
      <c r="M684" s="166"/>
      <c r="N684" s="166"/>
      <c r="O684" s="166"/>
      <c r="P684" s="181"/>
      <c r="R684" s="183"/>
      <c r="S684" s="183"/>
      <c r="T684" s="183"/>
      <c r="U684" s="183"/>
    </row>
    <row r="685" spans="13:21" x14ac:dyDescent="0.35">
      <c r="M685" s="166"/>
      <c r="N685" s="166"/>
      <c r="O685" s="166"/>
      <c r="P685" s="181"/>
      <c r="R685" s="183"/>
      <c r="S685" s="183"/>
      <c r="T685" s="183"/>
      <c r="U685" s="183"/>
    </row>
    <row r="686" spans="13:21" x14ac:dyDescent="0.35">
      <c r="M686" s="166"/>
      <c r="N686" s="166"/>
      <c r="O686" s="166"/>
      <c r="P686" s="181"/>
      <c r="R686" s="183"/>
      <c r="S686" s="183"/>
      <c r="T686" s="183"/>
      <c r="U686" s="183"/>
    </row>
    <row r="687" spans="13:21" x14ac:dyDescent="0.35">
      <c r="M687" s="166"/>
      <c r="N687" s="166"/>
      <c r="O687" s="166"/>
      <c r="P687" s="181"/>
      <c r="R687" s="183"/>
      <c r="S687" s="183"/>
      <c r="T687" s="183"/>
      <c r="U687" s="183"/>
    </row>
    <row r="688" spans="13:21" x14ac:dyDescent="0.35">
      <c r="M688" s="166"/>
      <c r="N688" s="166"/>
      <c r="O688" s="166"/>
      <c r="P688" s="181"/>
      <c r="R688" s="183"/>
      <c r="S688" s="183"/>
      <c r="T688" s="183"/>
      <c r="U688" s="183"/>
    </row>
    <row r="689" spans="13:21" x14ac:dyDescent="0.35">
      <c r="M689" s="166"/>
      <c r="N689" s="166"/>
      <c r="O689" s="166"/>
      <c r="P689" s="181"/>
      <c r="R689" s="183"/>
      <c r="S689" s="183"/>
      <c r="T689" s="183"/>
      <c r="U689" s="183"/>
    </row>
    <row r="690" spans="13:21" x14ac:dyDescent="0.35">
      <c r="M690" s="166"/>
      <c r="N690" s="166"/>
      <c r="O690" s="166"/>
      <c r="P690" s="181"/>
      <c r="R690" s="183"/>
      <c r="S690" s="183"/>
      <c r="T690" s="183"/>
      <c r="U690" s="183"/>
    </row>
    <row r="691" spans="13:21" x14ac:dyDescent="0.35">
      <c r="M691" s="166"/>
      <c r="N691" s="166"/>
      <c r="O691" s="166"/>
      <c r="P691" s="181"/>
      <c r="R691" s="183"/>
      <c r="S691" s="183"/>
      <c r="T691" s="183"/>
      <c r="U691" s="183"/>
    </row>
    <row r="692" spans="13:21" x14ac:dyDescent="0.35">
      <c r="M692" s="166"/>
      <c r="N692" s="166"/>
      <c r="O692" s="166"/>
      <c r="P692" s="181"/>
      <c r="R692" s="183"/>
      <c r="S692" s="183"/>
      <c r="T692" s="183"/>
      <c r="U692" s="183"/>
    </row>
    <row r="693" spans="13:21" x14ac:dyDescent="0.35">
      <c r="M693" s="166"/>
      <c r="N693" s="166"/>
      <c r="O693" s="166"/>
      <c r="P693" s="181"/>
      <c r="R693" s="183"/>
      <c r="S693" s="183"/>
      <c r="T693" s="183"/>
      <c r="U693" s="183"/>
    </row>
    <row r="694" spans="13:21" x14ac:dyDescent="0.35">
      <c r="M694" s="166"/>
      <c r="N694" s="166"/>
      <c r="O694" s="166"/>
      <c r="P694" s="181"/>
      <c r="R694" s="183"/>
      <c r="S694" s="183"/>
      <c r="T694" s="183"/>
      <c r="U694" s="183"/>
    </row>
    <row r="695" spans="13:21" x14ac:dyDescent="0.35">
      <c r="M695" s="166"/>
      <c r="N695" s="166"/>
      <c r="O695" s="166"/>
      <c r="P695" s="181"/>
      <c r="R695" s="183"/>
      <c r="S695" s="183"/>
      <c r="T695" s="183"/>
      <c r="U695" s="183"/>
    </row>
    <row r="696" spans="13:21" x14ac:dyDescent="0.35">
      <c r="M696" s="166"/>
      <c r="N696" s="166"/>
      <c r="O696" s="166"/>
      <c r="P696" s="181"/>
      <c r="R696" s="183"/>
      <c r="S696" s="183"/>
      <c r="T696" s="183"/>
      <c r="U696" s="183"/>
    </row>
    <row r="697" spans="13:21" x14ac:dyDescent="0.35">
      <c r="M697" s="166"/>
      <c r="N697" s="166"/>
      <c r="O697" s="166"/>
      <c r="P697" s="181"/>
      <c r="R697" s="183"/>
      <c r="S697" s="183"/>
      <c r="T697" s="183"/>
      <c r="U697" s="183"/>
    </row>
    <row r="698" spans="13:21" x14ac:dyDescent="0.35">
      <c r="M698" s="166"/>
      <c r="N698" s="166"/>
      <c r="O698" s="166"/>
      <c r="P698" s="181"/>
      <c r="R698" s="183"/>
      <c r="S698" s="183"/>
      <c r="T698" s="183"/>
      <c r="U698" s="183"/>
    </row>
    <row r="699" spans="13:21" x14ac:dyDescent="0.35">
      <c r="M699" s="166"/>
      <c r="N699" s="166"/>
      <c r="O699" s="166"/>
      <c r="P699" s="181"/>
      <c r="R699" s="183"/>
      <c r="S699" s="183"/>
      <c r="T699" s="183"/>
      <c r="U699" s="183"/>
    </row>
    <row r="700" spans="13:21" x14ac:dyDescent="0.35">
      <c r="M700" s="166"/>
      <c r="N700" s="166"/>
      <c r="O700" s="166"/>
      <c r="P700" s="181"/>
      <c r="R700" s="183"/>
      <c r="S700" s="183"/>
      <c r="T700" s="183"/>
      <c r="U700" s="183"/>
    </row>
    <row r="701" spans="13:21" x14ac:dyDescent="0.35">
      <c r="M701" s="166"/>
      <c r="N701" s="166"/>
      <c r="O701" s="166"/>
      <c r="P701" s="181"/>
      <c r="R701" s="183"/>
      <c r="S701" s="183"/>
      <c r="T701" s="183"/>
      <c r="U701" s="183"/>
    </row>
    <row r="702" spans="13:21" x14ac:dyDescent="0.35">
      <c r="M702" s="166"/>
      <c r="N702" s="166"/>
      <c r="O702" s="166"/>
      <c r="P702" s="181"/>
      <c r="R702" s="183"/>
      <c r="S702" s="183"/>
      <c r="T702" s="183"/>
      <c r="U702" s="183"/>
    </row>
    <row r="703" spans="13:21" x14ac:dyDescent="0.35">
      <c r="M703" s="166"/>
      <c r="N703" s="166"/>
      <c r="O703" s="166"/>
      <c r="P703" s="181"/>
      <c r="R703" s="183"/>
      <c r="S703" s="183"/>
      <c r="T703" s="183"/>
      <c r="U703" s="183"/>
    </row>
    <row r="704" spans="13:21" x14ac:dyDescent="0.35">
      <c r="M704" s="166"/>
      <c r="N704" s="166"/>
      <c r="O704" s="166"/>
      <c r="P704" s="181"/>
      <c r="R704" s="183"/>
      <c r="S704" s="183"/>
      <c r="T704" s="183"/>
      <c r="U704" s="183"/>
    </row>
    <row r="705" spans="13:21" x14ac:dyDescent="0.35">
      <c r="M705" s="166"/>
      <c r="N705" s="166"/>
      <c r="O705" s="166"/>
      <c r="P705" s="181"/>
      <c r="R705" s="183"/>
      <c r="S705" s="183"/>
      <c r="T705" s="183"/>
      <c r="U705" s="183"/>
    </row>
    <row r="706" spans="13:21" x14ac:dyDescent="0.35">
      <c r="M706" s="166"/>
      <c r="N706" s="166"/>
      <c r="O706" s="166"/>
      <c r="P706" s="181"/>
      <c r="R706" s="183"/>
      <c r="S706" s="183"/>
      <c r="T706" s="183"/>
      <c r="U706" s="183"/>
    </row>
    <row r="707" spans="13:21" x14ac:dyDescent="0.35">
      <c r="M707" s="166"/>
      <c r="N707" s="166"/>
      <c r="O707" s="166"/>
      <c r="P707" s="181"/>
      <c r="R707" s="183"/>
      <c r="S707" s="183"/>
      <c r="T707" s="183"/>
      <c r="U707" s="183"/>
    </row>
    <row r="708" spans="13:21" x14ac:dyDescent="0.35">
      <c r="M708" s="166"/>
      <c r="N708" s="166"/>
      <c r="O708" s="166"/>
      <c r="P708" s="181"/>
      <c r="R708" s="183"/>
      <c r="S708" s="183"/>
      <c r="T708" s="183"/>
      <c r="U708" s="183"/>
    </row>
    <row r="709" spans="13:21" x14ac:dyDescent="0.35">
      <c r="M709" s="166"/>
      <c r="N709" s="166"/>
      <c r="O709" s="166"/>
      <c r="P709" s="181"/>
      <c r="R709" s="183"/>
      <c r="S709" s="183"/>
      <c r="T709" s="183"/>
      <c r="U709" s="183"/>
    </row>
    <row r="710" spans="13:21" x14ac:dyDescent="0.35">
      <c r="M710" s="166"/>
      <c r="N710" s="166"/>
      <c r="O710" s="166"/>
      <c r="P710" s="181"/>
      <c r="R710" s="183"/>
      <c r="S710" s="183"/>
      <c r="T710" s="183"/>
      <c r="U710" s="183"/>
    </row>
    <row r="711" spans="13:21" x14ac:dyDescent="0.35">
      <c r="M711" s="166"/>
      <c r="N711" s="166"/>
      <c r="O711" s="166"/>
      <c r="P711" s="181"/>
      <c r="R711" s="183"/>
      <c r="S711" s="183"/>
      <c r="T711" s="183"/>
      <c r="U711" s="183"/>
    </row>
    <row r="712" spans="13:21" x14ac:dyDescent="0.35">
      <c r="M712" s="166"/>
      <c r="N712" s="166"/>
      <c r="O712" s="166"/>
      <c r="P712" s="181"/>
      <c r="R712" s="183"/>
      <c r="S712" s="183"/>
      <c r="T712" s="183"/>
      <c r="U712" s="183"/>
    </row>
    <row r="713" spans="13:21" x14ac:dyDescent="0.35">
      <c r="M713" s="166"/>
      <c r="N713" s="166"/>
      <c r="O713" s="166"/>
      <c r="P713" s="181"/>
      <c r="R713" s="183"/>
      <c r="S713" s="183"/>
      <c r="T713" s="183"/>
      <c r="U713" s="183"/>
    </row>
    <row r="714" spans="13:21" x14ac:dyDescent="0.35">
      <c r="M714" s="166"/>
      <c r="N714" s="166"/>
      <c r="O714" s="166"/>
      <c r="P714" s="181"/>
      <c r="R714" s="183"/>
      <c r="S714" s="183"/>
      <c r="T714" s="183"/>
      <c r="U714" s="183"/>
    </row>
    <row r="715" spans="13:21" x14ac:dyDescent="0.35">
      <c r="M715" s="166"/>
      <c r="N715" s="166"/>
      <c r="O715" s="166"/>
      <c r="P715" s="181"/>
      <c r="R715" s="183"/>
      <c r="S715" s="183"/>
      <c r="T715" s="183"/>
      <c r="U715" s="183"/>
    </row>
    <row r="716" spans="13:21" x14ac:dyDescent="0.35">
      <c r="M716" s="166"/>
      <c r="N716" s="166"/>
      <c r="O716" s="166"/>
      <c r="P716" s="181"/>
      <c r="R716" s="183"/>
      <c r="S716" s="183"/>
      <c r="T716" s="183"/>
      <c r="U716" s="183"/>
    </row>
    <row r="717" spans="13:21" x14ac:dyDescent="0.35">
      <c r="M717" s="166"/>
      <c r="N717" s="166"/>
      <c r="O717" s="166"/>
      <c r="P717" s="181"/>
      <c r="R717" s="183"/>
      <c r="S717" s="183"/>
      <c r="T717" s="183"/>
      <c r="U717" s="183"/>
    </row>
    <row r="718" spans="13:21" x14ac:dyDescent="0.35">
      <c r="M718" s="166"/>
      <c r="N718" s="166"/>
      <c r="O718" s="166"/>
      <c r="P718" s="181"/>
      <c r="R718" s="183"/>
      <c r="S718" s="183"/>
      <c r="T718" s="183"/>
      <c r="U718" s="183"/>
    </row>
    <row r="719" spans="13:21" x14ac:dyDescent="0.35">
      <c r="M719" s="166"/>
      <c r="N719" s="166"/>
      <c r="O719" s="166"/>
      <c r="P719" s="181"/>
      <c r="R719" s="183"/>
      <c r="S719" s="183"/>
      <c r="T719" s="183"/>
      <c r="U719" s="183"/>
    </row>
    <row r="720" spans="13:21" x14ac:dyDescent="0.35">
      <c r="M720" s="166"/>
      <c r="N720" s="166"/>
      <c r="O720" s="166"/>
      <c r="P720" s="181"/>
      <c r="R720" s="183"/>
      <c r="S720" s="183"/>
      <c r="T720" s="183"/>
      <c r="U720" s="183"/>
    </row>
    <row r="721" spans="13:21" x14ac:dyDescent="0.35">
      <c r="M721" s="166"/>
      <c r="N721" s="166"/>
      <c r="O721" s="166"/>
      <c r="P721" s="181"/>
      <c r="R721" s="183"/>
      <c r="S721" s="183"/>
      <c r="T721" s="183"/>
      <c r="U721" s="183"/>
    </row>
    <row r="722" spans="13:21" x14ac:dyDescent="0.35">
      <c r="M722" s="166"/>
      <c r="N722" s="166"/>
      <c r="O722" s="166"/>
      <c r="P722" s="181"/>
      <c r="R722" s="183"/>
      <c r="S722" s="183"/>
      <c r="T722" s="183"/>
      <c r="U722" s="183"/>
    </row>
    <row r="723" spans="13:21" x14ac:dyDescent="0.35">
      <c r="M723" s="166"/>
      <c r="N723" s="166"/>
      <c r="O723" s="166"/>
      <c r="P723" s="181"/>
      <c r="R723" s="183"/>
      <c r="S723" s="183"/>
      <c r="T723" s="183"/>
      <c r="U723" s="183"/>
    </row>
    <row r="724" spans="13:21" x14ac:dyDescent="0.35">
      <c r="M724" s="166"/>
      <c r="N724" s="166"/>
      <c r="O724" s="166"/>
      <c r="P724" s="181"/>
      <c r="R724" s="183"/>
      <c r="S724" s="183"/>
      <c r="T724" s="183"/>
      <c r="U724" s="183"/>
    </row>
    <row r="725" spans="13:21" x14ac:dyDescent="0.35">
      <c r="M725" s="166"/>
      <c r="N725" s="166"/>
      <c r="O725" s="166"/>
      <c r="P725" s="181"/>
      <c r="R725" s="183"/>
      <c r="S725" s="183"/>
      <c r="T725" s="183"/>
      <c r="U725" s="183"/>
    </row>
    <row r="726" spans="13:21" x14ac:dyDescent="0.35">
      <c r="M726" s="166"/>
      <c r="N726" s="166"/>
      <c r="O726" s="166"/>
      <c r="P726" s="181"/>
      <c r="R726" s="183"/>
      <c r="S726" s="183"/>
      <c r="T726" s="183"/>
      <c r="U726" s="183"/>
    </row>
    <row r="727" spans="13:21" x14ac:dyDescent="0.35">
      <c r="M727" s="166"/>
      <c r="N727" s="166"/>
      <c r="O727" s="166"/>
      <c r="P727" s="181"/>
      <c r="R727" s="183"/>
      <c r="S727" s="183"/>
      <c r="T727" s="183"/>
      <c r="U727" s="183"/>
    </row>
    <row r="728" spans="13:21" x14ac:dyDescent="0.35">
      <c r="M728" s="166"/>
      <c r="N728" s="166"/>
      <c r="O728" s="166"/>
      <c r="P728" s="181"/>
      <c r="R728" s="183"/>
      <c r="S728" s="183"/>
      <c r="T728" s="183"/>
      <c r="U728" s="183"/>
    </row>
    <row r="729" spans="13:21" x14ac:dyDescent="0.35">
      <c r="M729" s="166"/>
      <c r="N729" s="166"/>
      <c r="O729" s="166"/>
      <c r="P729" s="181"/>
      <c r="R729" s="183"/>
      <c r="S729" s="183"/>
      <c r="T729" s="183"/>
      <c r="U729" s="183"/>
    </row>
    <row r="730" spans="13:21" x14ac:dyDescent="0.35">
      <c r="M730" s="166"/>
      <c r="N730" s="166"/>
      <c r="O730" s="166"/>
      <c r="P730" s="181"/>
      <c r="R730" s="183"/>
      <c r="S730" s="183"/>
      <c r="T730" s="183"/>
      <c r="U730" s="183"/>
    </row>
    <row r="731" spans="13:21" x14ac:dyDescent="0.35">
      <c r="M731" s="166"/>
      <c r="N731" s="166"/>
      <c r="O731" s="166"/>
      <c r="P731" s="181"/>
      <c r="R731" s="183"/>
      <c r="S731" s="183"/>
      <c r="T731" s="183"/>
      <c r="U731" s="183"/>
    </row>
    <row r="732" spans="13:21" x14ac:dyDescent="0.35">
      <c r="M732" s="166"/>
      <c r="N732" s="166"/>
      <c r="O732" s="166"/>
      <c r="P732" s="181"/>
      <c r="R732" s="183"/>
      <c r="S732" s="183"/>
      <c r="T732" s="183"/>
      <c r="U732" s="183"/>
    </row>
    <row r="733" spans="13:21" x14ac:dyDescent="0.35">
      <c r="M733" s="166"/>
      <c r="N733" s="166"/>
      <c r="O733" s="166"/>
      <c r="P733" s="181"/>
      <c r="R733" s="183"/>
      <c r="S733" s="183"/>
      <c r="T733" s="183"/>
      <c r="U733" s="183"/>
    </row>
    <row r="734" spans="13:21" x14ac:dyDescent="0.35">
      <c r="M734" s="166"/>
      <c r="N734" s="166"/>
      <c r="O734" s="166"/>
      <c r="P734" s="181"/>
      <c r="R734" s="183"/>
      <c r="S734" s="183"/>
      <c r="T734" s="183"/>
      <c r="U734" s="183"/>
    </row>
    <row r="735" spans="13:21" x14ac:dyDescent="0.35">
      <c r="M735" s="166"/>
      <c r="N735" s="166"/>
      <c r="O735" s="166"/>
      <c r="P735" s="181"/>
      <c r="R735" s="183"/>
      <c r="S735" s="183"/>
      <c r="T735" s="183"/>
      <c r="U735" s="183"/>
    </row>
    <row r="736" spans="13:21" x14ac:dyDescent="0.35">
      <c r="M736" s="166"/>
      <c r="N736" s="166"/>
      <c r="O736" s="166"/>
      <c r="P736" s="181"/>
      <c r="R736" s="183"/>
      <c r="S736" s="183"/>
      <c r="T736" s="183"/>
      <c r="U736" s="183"/>
    </row>
    <row r="737" spans="13:21" x14ac:dyDescent="0.35">
      <c r="M737" s="166"/>
      <c r="N737" s="166"/>
      <c r="O737" s="166"/>
      <c r="P737" s="181"/>
      <c r="R737" s="183"/>
      <c r="S737" s="183"/>
      <c r="T737" s="183"/>
      <c r="U737" s="183"/>
    </row>
    <row r="738" spans="13:21" x14ac:dyDescent="0.35">
      <c r="M738" s="166"/>
      <c r="N738" s="166"/>
      <c r="O738" s="166"/>
      <c r="P738" s="181"/>
      <c r="R738" s="183"/>
      <c r="S738" s="183"/>
      <c r="T738" s="183"/>
      <c r="U738" s="183"/>
    </row>
    <row r="739" spans="13:21" x14ac:dyDescent="0.35">
      <c r="M739" s="166"/>
      <c r="N739" s="166"/>
      <c r="O739" s="166"/>
      <c r="P739" s="181"/>
      <c r="R739" s="183"/>
      <c r="S739" s="183"/>
      <c r="T739" s="183"/>
      <c r="U739" s="183"/>
    </row>
    <row r="740" spans="13:21" x14ac:dyDescent="0.35">
      <c r="M740" s="166"/>
      <c r="N740" s="166"/>
      <c r="O740" s="166"/>
      <c r="P740" s="181"/>
      <c r="R740" s="183"/>
      <c r="S740" s="183"/>
      <c r="T740" s="183"/>
      <c r="U740" s="183"/>
    </row>
    <row r="741" spans="13:21" x14ac:dyDescent="0.35">
      <c r="M741" s="166"/>
      <c r="N741" s="166"/>
      <c r="O741" s="166"/>
      <c r="P741" s="181"/>
      <c r="R741" s="183"/>
      <c r="S741" s="183"/>
      <c r="T741" s="183"/>
      <c r="U741" s="183"/>
    </row>
    <row r="742" spans="13:21" x14ac:dyDescent="0.35">
      <c r="M742" s="166"/>
      <c r="N742" s="166"/>
      <c r="O742" s="166"/>
      <c r="P742" s="181"/>
      <c r="R742" s="183"/>
      <c r="S742" s="183"/>
      <c r="T742" s="183"/>
      <c r="U742" s="183"/>
    </row>
    <row r="743" spans="13:21" x14ac:dyDescent="0.35">
      <c r="M743" s="166"/>
      <c r="N743" s="166"/>
      <c r="O743" s="166"/>
      <c r="P743" s="181"/>
      <c r="R743" s="183"/>
      <c r="S743" s="183"/>
      <c r="T743" s="183"/>
      <c r="U743" s="183"/>
    </row>
    <row r="744" spans="13:21" x14ac:dyDescent="0.35">
      <c r="M744" s="166"/>
      <c r="N744" s="166"/>
      <c r="O744" s="166"/>
      <c r="P744" s="181"/>
      <c r="R744" s="183"/>
      <c r="S744" s="183"/>
      <c r="T744" s="183"/>
      <c r="U744" s="183"/>
    </row>
    <row r="745" spans="13:21" x14ac:dyDescent="0.35">
      <c r="M745" s="166"/>
      <c r="N745" s="166"/>
      <c r="O745" s="166"/>
      <c r="P745" s="181"/>
      <c r="R745" s="183"/>
      <c r="S745" s="183"/>
      <c r="T745" s="183"/>
      <c r="U745" s="183"/>
    </row>
    <row r="746" spans="13:21" x14ac:dyDescent="0.35">
      <c r="M746" s="166"/>
      <c r="N746" s="166"/>
      <c r="O746" s="166"/>
      <c r="P746" s="181"/>
      <c r="R746" s="183"/>
      <c r="S746" s="183"/>
      <c r="T746" s="183"/>
      <c r="U746" s="183"/>
    </row>
    <row r="747" spans="13:21" x14ac:dyDescent="0.35">
      <c r="M747" s="166"/>
      <c r="N747" s="166"/>
      <c r="O747" s="166"/>
      <c r="P747" s="181"/>
      <c r="R747" s="183"/>
      <c r="S747" s="183"/>
      <c r="T747" s="183"/>
      <c r="U747" s="183"/>
    </row>
    <row r="748" spans="13:21" x14ac:dyDescent="0.35">
      <c r="M748" s="166"/>
      <c r="N748" s="166"/>
      <c r="O748" s="166"/>
      <c r="P748" s="181"/>
      <c r="R748" s="183"/>
      <c r="S748" s="183"/>
      <c r="T748" s="183"/>
      <c r="U748" s="183"/>
    </row>
    <row r="749" spans="13:21" x14ac:dyDescent="0.35">
      <c r="M749" s="166"/>
      <c r="N749" s="166"/>
      <c r="O749" s="166"/>
      <c r="P749" s="181"/>
      <c r="R749" s="183"/>
      <c r="S749" s="183"/>
      <c r="T749" s="183"/>
      <c r="U749" s="183"/>
    </row>
    <row r="750" spans="13:21" x14ac:dyDescent="0.35">
      <c r="M750" s="166"/>
      <c r="N750" s="166"/>
      <c r="O750" s="166"/>
      <c r="P750" s="181"/>
      <c r="R750" s="183"/>
      <c r="S750" s="183"/>
      <c r="T750" s="183"/>
      <c r="U750" s="183"/>
    </row>
    <row r="751" spans="13:21" x14ac:dyDescent="0.35">
      <c r="M751" s="166"/>
      <c r="N751" s="166"/>
      <c r="O751" s="166"/>
      <c r="P751" s="181"/>
      <c r="R751" s="183"/>
      <c r="S751" s="183"/>
      <c r="T751" s="183"/>
      <c r="U751" s="183"/>
    </row>
    <row r="752" spans="13:21" x14ac:dyDescent="0.35">
      <c r="M752" s="166"/>
      <c r="N752" s="166"/>
      <c r="O752" s="166"/>
      <c r="P752" s="181"/>
      <c r="R752" s="183"/>
      <c r="S752" s="183"/>
      <c r="T752" s="183"/>
      <c r="U752" s="183"/>
    </row>
    <row r="753" spans="13:21" x14ac:dyDescent="0.35">
      <c r="M753" s="166"/>
      <c r="N753" s="166"/>
      <c r="O753" s="166"/>
      <c r="P753" s="181"/>
      <c r="R753" s="183"/>
      <c r="S753" s="183"/>
      <c r="T753" s="183"/>
      <c r="U753" s="183"/>
    </row>
    <row r="754" spans="13:21" x14ac:dyDescent="0.35">
      <c r="M754" s="166"/>
      <c r="N754" s="166"/>
      <c r="O754" s="166"/>
      <c r="P754" s="181"/>
      <c r="R754" s="183"/>
      <c r="S754" s="183"/>
      <c r="T754" s="183"/>
      <c r="U754" s="183"/>
    </row>
    <row r="755" spans="13:21" x14ac:dyDescent="0.35">
      <c r="M755" s="166"/>
      <c r="N755" s="166"/>
      <c r="O755" s="166"/>
      <c r="P755" s="181"/>
      <c r="R755" s="183"/>
      <c r="S755" s="183"/>
      <c r="T755" s="183"/>
      <c r="U755" s="183"/>
    </row>
    <row r="756" spans="13:21" x14ac:dyDescent="0.35">
      <c r="M756" s="166"/>
      <c r="N756" s="166"/>
      <c r="O756" s="166"/>
      <c r="P756" s="181"/>
      <c r="R756" s="183"/>
      <c r="S756" s="183"/>
      <c r="T756" s="183"/>
      <c r="U756" s="183"/>
    </row>
    <row r="757" spans="13:21" x14ac:dyDescent="0.35">
      <c r="M757" s="166"/>
      <c r="N757" s="166"/>
      <c r="O757" s="166"/>
      <c r="P757" s="181"/>
      <c r="R757" s="183"/>
      <c r="S757" s="183"/>
      <c r="T757" s="183"/>
      <c r="U757" s="183"/>
    </row>
    <row r="758" spans="13:21" x14ac:dyDescent="0.35">
      <c r="M758" s="166"/>
      <c r="N758" s="166"/>
      <c r="O758" s="166"/>
      <c r="P758" s="181"/>
      <c r="R758" s="183"/>
      <c r="S758" s="183"/>
      <c r="T758" s="183"/>
      <c r="U758" s="183"/>
    </row>
    <row r="759" spans="13:21" x14ac:dyDescent="0.35">
      <c r="M759" s="166"/>
      <c r="N759" s="166"/>
      <c r="O759" s="166"/>
      <c r="P759" s="181"/>
      <c r="R759" s="183"/>
      <c r="S759" s="183"/>
      <c r="T759" s="183"/>
      <c r="U759" s="183"/>
    </row>
    <row r="760" spans="13:21" x14ac:dyDescent="0.35">
      <c r="M760" s="166"/>
      <c r="N760" s="166"/>
      <c r="O760" s="166"/>
      <c r="P760" s="181"/>
      <c r="R760" s="183"/>
      <c r="S760" s="183"/>
      <c r="T760" s="183"/>
      <c r="U760" s="183"/>
    </row>
    <row r="761" spans="13:21" x14ac:dyDescent="0.35">
      <c r="M761" s="166"/>
      <c r="N761" s="166"/>
      <c r="O761" s="166"/>
      <c r="P761" s="181"/>
      <c r="R761" s="183"/>
      <c r="S761" s="183"/>
      <c r="T761" s="183"/>
      <c r="U761" s="183"/>
    </row>
    <row r="762" spans="13:21" x14ac:dyDescent="0.35">
      <c r="M762" s="166"/>
      <c r="N762" s="166"/>
      <c r="O762" s="166"/>
      <c r="P762" s="181"/>
      <c r="R762" s="183"/>
      <c r="S762" s="183"/>
      <c r="T762" s="183"/>
      <c r="U762" s="183"/>
    </row>
    <row r="763" spans="13:21" x14ac:dyDescent="0.35">
      <c r="M763" s="166"/>
      <c r="N763" s="166"/>
      <c r="O763" s="166"/>
      <c r="P763" s="181"/>
      <c r="R763" s="183"/>
      <c r="S763" s="183"/>
      <c r="T763" s="183"/>
      <c r="U763" s="183"/>
    </row>
    <row r="764" spans="13:21" x14ac:dyDescent="0.35">
      <c r="M764" s="166"/>
      <c r="N764" s="166"/>
      <c r="O764" s="166"/>
      <c r="P764" s="181"/>
      <c r="R764" s="183"/>
      <c r="S764" s="183"/>
      <c r="T764" s="183"/>
      <c r="U764" s="183"/>
    </row>
    <row r="765" spans="13:21" x14ac:dyDescent="0.35">
      <c r="M765" s="166"/>
      <c r="N765" s="166"/>
      <c r="O765" s="166"/>
      <c r="P765" s="181"/>
      <c r="R765" s="183"/>
      <c r="S765" s="183"/>
      <c r="T765" s="183"/>
      <c r="U765" s="183"/>
    </row>
    <row r="766" spans="13:21" x14ac:dyDescent="0.35">
      <c r="M766" s="166"/>
      <c r="N766" s="166"/>
      <c r="O766" s="166"/>
      <c r="P766" s="181"/>
      <c r="R766" s="183"/>
      <c r="S766" s="183"/>
      <c r="T766" s="183"/>
      <c r="U766" s="183"/>
    </row>
    <row r="767" spans="13:21" x14ac:dyDescent="0.35">
      <c r="M767" s="166"/>
      <c r="N767" s="166"/>
      <c r="O767" s="166"/>
      <c r="P767" s="181"/>
      <c r="R767" s="183"/>
      <c r="S767" s="183"/>
      <c r="T767" s="183"/>
      <c r="U767" s="183"/>
    </row>
    <row r="768" spans="13:21" x14ac:dyDescent="0.35">
      <c r="M768" s="166"/>
      <c r="N768" s="166"/>
      <c r="O768" s="166"/>
      <c r="P768" s="181"/>
      <c r="R768" s="183"/>
      <c r="S768" s="183"/>
      <c r="T768" s="183"/>
      <c r="U768" s="183"/>
    </row>
    <row r="769" spans="13:21" x14ac:dyDescent="0.35">
      <c r="M769" s="166"/>
      <c r="N769" s="166"/>
      <c r="O769" s="166"/>
      <c r="P769" s="181"/>
      <c r="R769" s="183"/>
      <c r="S769" s="183"/>
      <c r="T769" s="183"/>
      <c r="U769" s="183"/>
    </row>
    <row r="770" spans="13:21" x14ac:dyDescent="0.35">
      <c r="M770" s="166"/>
      <c r="N770" s="166"/>
      <c r="O770" s="166"/>
      <c r="P770" s="181"/>
      <c r="R770" s="183"/>
      <c r="S770" s="183"/>
      <c r="T770" s="183"/>
      <c r="U770" s="183"/>
    </row>
    <row r="771" spans="13:21" x14ac:dyDescent="0.35">
      <c r="M771" s="166"/>
      <c r="N771" s="166"/>
      <c r="O771" s="166"/>
      <c r="P771" s="181"/>
      <c r="R771" s="183"/>
      <c r="S771" s="183"/>
      <c r="T771" s="183"/>
      <c r="U771" s="183"/>
    </row>
    <row r="772" spans="13:21" x14ac:dyDescent="0.35">
      <c r="M772" s="166"/>
      <c r="N772" s="166"/>
      <c r="O772" s="166"/>
      <c r="P772" s="181"/>
      <c r="R772" s="183"/>
      <c r="S772" s="183"/>
      <c r="T772" s="183"/>
      <c r="U772" s="183"/>
    </row>
    <row r="773" spans="13:21" x14ac:dyDescent="0.35">
      <c r="M773" s="166"/>
      <c r="N773" s="166"/>
      <c r="O773" s="166"/>
      <c r="P773" s="181"/>
      <c r="R773" s="183"/>
      <c r="S773" s="183"/>
      <c r="T773" s="183"/>
      <c r="U773" s="183"/>
    </row>
    <row r="774" spans="13:21" x14ac:dyDescent="0.35">
      <c r="M774" s="166"/>
      <c r="N774" s="166"/>
      <c r="O774" s="166"/>
      <c r="P774" s="181"/>
      <c r="R774" s="183"/>
      <c r="S774" s="183"/>
      <c r="T774" s="183"/>
      <c r="U774" s="183"/>
    </row>
    <row r="775" spans="13:21" x14ac:dyDescent="0.35">
      <c r="M775" s="166"/>
      <c r="N775" s="166"/>
      <c r="O775" s="166"/>
      <c r="P775" s="181"/>
      <c r="R775" s="183"/>
      <c r="S775" s="183"/>
      <c r="T775" s="183"/>
      <c r="U775" s="183"/>
    </row>
    <row r="776" spans="13:21" x14ac:dyDescent="0.35">
      <c r="M776" s="166"/>
      <c r="N776" s="166"/>
      <c r="O776" s="166"/>
      <c r="P776" s="181"/>
      <c r="R776" s="183"/>
      <c r="S776" s="183"/>
      <c r="T776" s="183"/>
      <c r="U776" s="183"/>
    </row>
    <row r="777" spans="13:21" x14ac:dyDescent="0.35">
      <c r="M777" s="166"/>
      <c r="N777" s="166"/>
      <c r="O777" s="166"/>
      <c r="P777" s="181"/>
      <c r="R777" s="183"/>
      <c r="S777" s="183"/>
      <c r="T777" s="183"/>
      <c r="U777" s="183"/>
    </row>
    <row r="778" spans="13:21" x14ac:dyDescent="0.35">
      <c r="M778" s="166"/>
      <c r="N778" s="166"/>
      <c r="O778" s="166"/>
      <c r="P778" s="181"/>
      <c r="R778" s="183"/>
      <c r="S778" s="183"/>
      <c r="T778" s="183"/>
      <c r="U778" s="183"/>
    </row>
    <row r="779" spans="13:21" x14ac:dyDescent="0.35">
      <c r="M779" s="166"/>
      <c r="N779" s="166"/>
      <c r="O779" s="166"/>
      <c r="P779" s="181"/>
      <c r="R779" s="183"/>
      <c r="S779" s="183"/>
      <c r="T779" s="183"/>
      <c r="U779" s="183"/>
    </row>
    <row r="780" spans="13:21" x14ac:dyDescent="0.35">
      <c r="M780" s="166"/>
      <c r="N780" s="166"/>
      <c r="O780" s="166"/>
      <c r="P780" s="181"/>
      <c r="R780" s="183"/>
      <c r="S780" s="183"/>
      <c r="T780" s="183"/>
      <c r="U780" s="183"/>
    </row>
    <row r="781" spans="13:21" x14ac:dyDescent="0.35">
      <c r="M781" s="166"/>
      <c r="N781" s="166"/>
      <c r="O781" s="166"/>
      <c r="P781" s="181"/>
      <c r="R781" s="183"/>
      <c r="S781" s="183"/>
      <c r="T781" s="183"/>
      <c r="U781" s="183"/>
    </row>
    <row r="782" spans="13:21" x14ac:dyDescent="0.35">
      <c r="M782" s="166"/>
      <c r="N782" s="166"/>
      <c r="O782" s="166"/>
      <c r="P782" s="181"/>
      <c r="R782" s="183"/>
      <c r="S782" s="183"/>
      <c r="T782" s="183"/>
      <c r="U782" s="183"/>
    </row>
    <row r="783" spans="13:21" x14ac:dyDescent="0.35">
      <c r="M783" s="166"/>
      <c r="N783" s="166"/>
      <c r="O783" s="166"/>
      <c r="P783" s="181"/>
      <c r="R783" s="183"/>
      <c r="S783" s="183"/>
      <c r="T783" s="183"/>
      <c r="U783" s="183"/>
    </row>
    <row r="784" spans="13:21" x14ac:dyDescent="0.35">
      <c r="M784" s="166"/>
      <c r="N784" s="166"/>
      <c r="O784" s="166"/>
      <c r="P784" s="181"/>
      <c r="R784" s="183"/>
      <c r="S784" s="183"/>
      <c r="T784" s="183"/>
      <c r="U784" s="183"/>
    </row>
    <row r="785" spans="13:21" x14ac:dyDescent="0.35">
      <c r="M785" s="166"/>
      <c r="N785" s="166"/>
      <c r="O785" s="166"/>
      <c r="P785" s="181"/>
      <c r="R785" s="183"/>
      <c r="S785" s="183"/>
      <c r="T785" s="183"/>
      <c r="U785" s="183"/>
    </row>
    <row r="786" spans="13:21" x14ac:dyDescent="0.35">
      <c r="M786" s="166"/>
      <c r="N786" s="166"/>
      <c r="O786" s="166"/>
      <c r="P786" s="181"/>
      <c r="R786" s="183"/>
      <c r="S786" s="183"/>
      <c r="T786" s="183"/>
      <c r="U786" s="183"/>
    </row>
    <row r="787" spans="13:21" x14ac:dyDescent="0.35">
      <c r="M787" s="166"/>
      <c r="N787" s="166"/>
      <c r="O787" s="166"/>
      <c r="P787" s="181"/>
      <c r="R787" s="183"/>
      <c r="S787" s="183"/>
      <c r="T787" s="183"/>
      <c r="U787" s="183"/>
    </row>
    <row r="788" spans="13:21" x14ac:dyDescent="0.35">
      <c r="M788" s="166"/>
      <c r="N788" s="166"/>
      <c r="O788" s="166"/>
      <c r="P788" s="181"/>
      <c r="R788" s="183"/>
      <c r="S788" s="183"/>
      <c r="T788" s="183"/>
      <c r="U788" s="183"/>
    </row>
    <row r="789" spans="13:21" x14ac:dyDescent="0.35">
      <c r="M789" s="166"/>
      <c r="N789" s="166"/>
      <c r="O789" s="166"/>
      <c r="P789" s="181"/>
      <c r="R789" s="183"/>
      <c r="S789" s="183"/>
      <c r="T789" s="183"/>
      <c r="U789" s="183"/>
    </row>
    <row r="790" spans="13:21" x14ac:dyDescent="0.35">
      <c r="M790" s="166"/>
      <c r="N790" s="166"/>
      <c r="O790" s="166"/>
      <c r="P790" s="181"/>
      <c r="R790" s="183"/>
      <c r="S790" s="183"/>
      <c r="T790" s="183"/>
      <c r="U790" s="183"/>
    </row>
    <row r="791" spans="13:21" x14ac:dyDescent="0.35">
      <c r="M791" s="166"/>
      <c r="N791" s="166"/>
      <c r="O791" s="166"/>
      <c r="P791" s="181"/>
      <c r="R791" s="183"/>
      <c r="S791" s="183"/>
      <c r="T791" s="183"/>
      <c r="U791" s="183"/>
    </row>
    <row r="792" spans="13:21" x14ac:dyDescent="0.35">
      <c r="M792" s="166"/>
      <c r="N792" s="166"/>
      <c r="O792" s="166"/>
      <c r="P792" s="181"/>
      <c r="R792" s="183"/>
      <c r="S792" s="183"/>
      <c r="T792" s="183"/>
      <c r="U792" s="183"/>
    </row>
    <row r="793" spans="13:21" x14ac:dyDescent="0.35">
      <c r="M793" s="166"/>
      <c r="N793" s="166"/>
      <c r="O793" s="166"/>
      <c r="P793" s="181"/>
      <c r="R793" s="183"/>
      <c r="S793" s="183"/>
      <c r="T793" s="183"/>
      <c r="U793" s="183"/>
    </row>
    <row r="794" spans="13:21" x14ac:dyDescent="0.35">
      <c r="M794" s="166"/>
      <c r="N794" s="166"/>
      <c r="O794" s="166"/>
      <c r="P794" s="181"/>
      <c r="R794" s="183"/>
      <c r="S794" s="183"/>
      <c r="T794" s="183"/>
      <c r="U794" s="183"/>
    </row>
    <row r="795" spans="13:21" x14ac:dyDescent="0.35">
      <c r="M795" s="166"/>
      <c r="N795" s="166"/>
      <c r="O795" s="166"/>
      <c r="P795" s="181"/>
      <c r="R795" s="183"/>
      <c r="S795" s="183"/>
      <c r="T795" s="183"/>
      <c r="U795" s="183"/>
    </row>
    <row r="796" spans="13:21" x14ac:dyDescent="0.35">
      <c r="M796" s="166"/>
      <c r="N796" s="166"/>
      <c r="O796" s="166"/>
      <c r="P796" s="181"/>
      <c r="R796" s="183"/>
      <c r="S796" s="183"/>
      <c r="T796" s="183"/>
      <c r="U796" s="183"/>
    </row>
    <row r="797" spans="13:21" x14ac:dyDescent="0.35">
      <c r="M797" s="166"/>
      <c r="N797" s="166"/>
      <c r="O797" s="166"/>
      <c r="P797" s="181"/>
      <c r="R797" s="183"/>
      <c r="S797" s="183"/>
      <c r="T797" s="183"/>
      <c r="U797" s="183"/>
    </row>
    <row r="798" spans="13:21" x14ac:dyDescent="0.35">
      <c r="M798" s="166"/>
      <c r="N798" s="166"/>
      <c r="O798" s="166"/>
      <c r="P798" s="181"/>
      <c r="R798" s="183"/>
      <c r="S798" s="183"/>
      <c r="T798" s="183"/>
      <c r="U798" s="183"/>
    </row>
    <row r="799" spans="13:21" x14ac:dyDescent="0.35">
      <c r="M799" s="166"/>
      <c r="N799" s="166"/>
      <c r="O799" s="166"/>
      <c r="P799" s="181"/>
      <c r="R799" s="183"/>
      <c r="S799" s="183"/>
      <c r="T799" s="183"/>
      <c r="U799" s="183"/>
    </row>
    <row r="800" spans="13:21" x14ac:dyDescent="0.35">
      <c r="M800" s="166"/>
      <c r="N800" s="166"/>
      <c r="O800" s="166"/>
      <c r="P800" s="181"/>
      <c r="R800" s="183"/>
      <c r="S800" s="183"/>
      <c r="T800" s="183"/>
      <c r="U800" s="183"/>
    </row>
    <row r="801" spans="13:21" x14ac:dyDescent="0.35">
      <c r="M801" s="166"/>
      <c r="N801" s="166"/>
      <c r="O801" s="166"/>
      <c r="P801" s="181"/>
      <c r="R801" s="183"/>
      <c r="S801" s="183"/>
      <c r="T801" s="183"/>
      <c r="U801" s="183"/>
    </row>
    <row r="802" spans="13:21" x14ac:dyDescent="0.35">
      <c r="M802" s="166"/>
      <c r="N802" s="166"/>
      <c r="O802" s="166"/>
      <c r="P802" s="181"/>
      <c r="R802" s="183"/>
      <c r="S802" s="183"/>
      <c r="T802" s="183"/>
      <c r="U802" s="183"/>
    </row>
    <row r="803" spans="13:21" x14ac:dyDescent="0.35">
      <c r="M803" s="166"/>
      <c r="N803" s="166"/>
      <c r="O803" s="166"/>
      <c r="P803" s="181"/>
      <c r="R803" s="183"/>
      <c r="S803" s="183"/>
      <c r="T803" s="183"/>
      <c r="U803" s="183"/>
    </row>
    <row r="804" spans="13:21" x14ac:dyDescent="0.35">
      <c r="M804" s="166"/>
      <c r="N804" s="166"/>
      <c r="O804" s="166"/>
      <c r="P804" s="181"/>
      <c r="R804" s="183"/>
      <c r="S804" s="183"/>
      <c r="T804" s="183"/>
      <c r="U804" s="183"/>
    </row>
    <row r="805" spans="13:21" x14ac:dyDescent="0.35">
      <c r="M805" s="166"/>
      <c r="N805" s="166"/>
      <c r="O805" s="166"/>
      <c r="P805" s="181"/>
      <c r="R805" s="183"/>
      <c r="S805" s="183"/>
      <c r="T805" s="183"/>
      <c r="U805" s="183"/>
    </row>
    <row r="806" spans="13:21" x14ac:dyDescent="0.35">
      <c r="M806" s="166"/>
      <c r="N806" s="166"/>
      <c r="O806" s="166"/>
      <c r="P806" s="181"/>
      <c r="R806" s="183"/>
      <c r="S806" s="183"/>
      <c r="T806" s="183"/>
      <c r="U806" s="183"/>
    </row>
    <row r="807" spans="13:21" x14ac:dyDescent="0.35">
      <c r="M807" s="166"/>
      <c r="N807" s="166"/>
      <c r="O807" s="166"/>
      <c r="P807" s="181"/>
      <c r="R807" s="183"/>
      <c r="S807" s="183"/>
      <c r="T807" s="183"/>
      <c r="U807" s="183"/>
    </row>
    <row r="808" spans="13:21" x14ac:dyDescent="0.35">
      <c r="M808" s="166"/>
      <c r="N808" s="166"/>
      <c r="O808" s="166"/>
      <c r="P808" s="181"/>
      <c r="R808" s="183"/>
      <c r="S808" s="183"/>
      <c r="T808" s="183"/>
      <c r="U808" s="183"/>
    </row>
    <row r="809" spans="13:21" x14ac:dyDescent="0.35">
      <c r="M809" s="166"/>
      <c r="N809" s="166"/>
      <c r="O809" s="166"/>
      <c r="P809" s="181"/>
      <c r="R809" s="183"/>
      <c r="S809" s="183"/>
      <c r="T809" s="183"/>
      <c r="U809" s="183"/>
    </row>
    <row r="810" spans="13:21" x14ac:dyDescent="0.35">
      <c r="M810" s="166"/>
      <c r="N810" s="166"/>
      <c r="O810" s="166"/>
      <c r="P810" s="181"/>
      <c r="R810" s="183"/>
      <c r="S810" s="183"/>
      <c r="T810" s="183"/>
      <c r="U810" s="183"/>
    </row>
    <row r="811" spans="13:21" x14ac:dyDescent="0.35">
      <c r="M811" s="166"/>
      <c r="N811" s="166"/>
      <c r="O811" s="166"/>
      <c r="P811" s="181"/>
      <c r="R811" s="183"/>
      <c r="S811" s="183"/>
      <c r="T811" s="183"/>
      <c r="U811" s="183"/>
    </row>
    <row r="812" spans="13:21" x14ac:dyDescent="0.35">
      <c r="M812" s="166"/>
      <c r="N812" s="166"/>
      <c r="O812" s="166"/>
      <c r="P812" s="181"/>
      <c r="R812" s="183"/>
      <c r="S812" s="183"/>
      <c r="T812" s="183"/>
      <c r="U812" s="183"/>
    </row>
    <row r="813" spans="13:21" x14ac:dyDescent="0.35">
      <c r="M813" s="166"/>
      <c r="N813" s="166"/>
      <c r="O813" s="166"/>
      <c r="P813" s="181"/>
      <c r="R813" s="183"/>
      <c r="S813" s="183"/>
      <c r="T813" s="183"/>
      <c r="U813" s="183"/>
    </row>
    <row r="814" spans="13:21" x14ac:dyDescent="0.35">
      <c r="M814" s="166"/>
      <c r="N814" s="166"/>
      <c r="O814" s="166"/>
      <c r="P814" s="181"/>
      <c r="R814" s="183"/>
      <c r="S814" s="183"/>
      <c r="T814" s="183"/>
      <c r="U814" s="183"/>
    </row>
    <row r="815" spans="13:21" x14ac:dyDescent="0.35">
      <c r="M815" s="166"/>
      <c r="N815" s="166"/>
      <c r="O815" s="166"/>
      <c r="P815" s="181"/>
      <c r="R815" s="183"/>
      <c r="S815" s="183"/>
      <c r="T815" s="183"/>
      <c r="U815" s="183"/>
    </row>
    <row r="816" spans="13:21" x14ac:dyDescent="0.35">
      <c r="M816" s="166"/>
      <c r="N816" s="166"/>
      <c r="O816" s="166"/>
      <c r="P816" s="181"/>
      <c r="R816" s="183"/>
      <c r="S816" s="183"/>
      <c r="T816" s="183"/>
      <c r="U816" s="183"/>
    </row>
    <row r="817" spans="13:21" x14ac:dyDescent="0.35">
      <c r="M817" s="166"/>
      <c r="N817" s="166"/>
      <c r="O817" s="166"/>
      <c r="P817" s="181"/>
      <c r="R817" s="183"/>
      <c r="S817" s="183"/>
      <c r="T817" s="183"/>
      <c r="U817" s="183"/>
    </row>
    <row r="818" spans="13:21" x14ac:dyDescent="0.35">
      <c r="M818" s="166"/>
      <c r="N818" s="166"/>
      <c r="O818" s="166"/>
      <c r="P818" s="181"/>
      <c r="R818" s="183"/>
      <c r="S818" s="183"/>
      <c r="T818" s="183"/>
      <c r="U818" s="183"/>
    </row>
    <row r="819" spans="13:21" x14ac:dyDescent="0.35">
      <c r="M819" s="166"/>
      <c r="N819" s="166"/>
      <c r="O819" s="166"/>
      <c r="P819" s="181"/>
      <c r="R819" s="183"/>
      <c r="S819" s="183"/>
      <c r="T819" s="183"/>
      <c r="U819" s="183"/>
    </row>
    <row r="820" spans="13:21" x14ac:dyDescent="0.35">
      <c r="M820" s="166"/>
      <c r="N820" s="166"/>
      <c r="O820" s="166"/>
      <c r="P820" s="181"/>
      <c r="R820" s="183"/>
      <c r="S820" s="183"/>
      <c r="T820" s="183"/>
      <c r="U820" s="183"/>
    </row>
    <row r="821" spans="13:21" x14ac:dyDescent="0.35">
      <c r="M821" s="166"/>
      <c r="N821" s="166"/>
      <c r="O821" s="166"/>
      <c r="P821" s="181"/>
      <c r="R821" s="183"/>
      <c r="S821" s="183"/>
      <c r="T821" s="183"/>
      <c r="U821" s="183"/>
    </row>
    <row r="822" spans="13:21" x14ac:dyDescent="0.35">
      <c r="M822" s="166"/>
      <c r="N822" s="166"/>
      <c r="O822" s="166"/>
      <c r="P822" s="181"/>
      <c r="R822" s="183"/>
      <c r="S822" s="183"/>
      <c r="T822" s="183"/>
      <c r="U822" s="183"/>
    </row>
    <row r="823" spans="13:21" x14ac:dyDescent="0.35">
      <c r="M823" s="166"/>
      <c r="N823" s="166"/>
      <c r="O823" s="166"/>
      <c r="P823" s="181"/>
      <c r="R823" s="183"/>
      <c r="S823" s="183"/>
      <c r="T823" s="183"/>
      <c r="U823" s="183"/>
    </row>
    <row r="824" spans="13:21" x14ac:dyDescent="0.35">
      <c r="M824" s="166"/>
      <c r="N824" s="166"/>
      <c r="O824" s="166"/>
      <c r="P824" s="181"/>
      <c r="R824" s="183"/>
      <c r="S824" s="183"/>
      <c r="T824" s="183"/>
      <c r="U824" s="183"/>
    </row>
    <row r="825" spans="13:21" x14ac:dyDescent="0.35">
      <c r="M825" s="166"/>
      <c r="N825" s="166"/>
      <c r="O825" s="166"/>
      <c r="P825" s="181"/>
      <c r="R825" s="183"/>
      <c r="S825" s="183"/>
      <c r="T825" s="183"/>
      <c r="U825" s="183"/>
    </row>
    <row r="826" spans="13:21" x14ac:dyDescent="0.35">
      <c r="M826" s="166"/>
      <c r="N826" s="166"/>
      <c r="O826" s="166"/>
      <c r="P826" s="181"/>
      <c r="R826" s="183"/>
      <c r="S826" s="183"/>
      <c r="T826" s="183"/>
      <c r="U826" s="183"/>
    </row>
    <row r="827" spans="13:21" x14ac:dyDescent="0.35">
      <c r="M827" s="166"/>
      <c r="N827" s="166"/>
      <c r="O827" s="166"/>
      <c r="P827" s="181"/>
      <c r="R827" s="183"/>
      <c r="S827" s="183"/>
      <c r="T827" s="183"/>
      <c r="U827" s="183"/>
    </row>
    <row r="828" spans="13:21" x14ac:dyDescent="0.35">
      <c r="M828" s="166"/>
      <c r="N828" s="166"/>
      <c r="O828" s="166"/>
      <c r="P828" s="181"/>
      <c r="R828" s="183"/>
      <c r="S828" s="183"/>
      <c r="T828" s="183"/>
      <c r="U828" s="183"/>
    </row>
    <row r="829" spans="13:21" x14ac:dyDescent="0.35">
      <c r="M829" s="166"/>
      <c r="N829" s="166"/>
      <c r="O829" s="166"/>
      <c r="P829" s="181"/>
      <c r="R829" s="183"/>
      <c r="S829" s="183"/>
      <c r="T829" s="183"/>
      <c r="U829" s="183"/>
    </row>
    <row r="830" spans="13:21" x14ac:dyDescent="0.35">
      <c r="M830" s="166"/>
      <c r="N830" s="166"/>
      <c r="O830" s="166"/>
      <c r="P830" s="181"/>
      <c r="R830" s="183"/>
      <c r="S830" s="183"/>
      <c r="T830" s="183"/>
      <c r="U830" s="183"/>
    </row>
    <row r="831" spans="13:21" x14ac:dyDescent="0.35">
      <c r="M831" s="166"/>
      <c r="N831" s="166"/>
      <c r="O831" s="166"/>
      <c r="P831" s="181"/>
      <c r="R831" s="183"/>
      <c r="S831" s="183"/>
      <c r="T831" s="183"/>
      <c r="U831" s="183"/>
    </row>
    <row r="832" spans="13:21" x14ac:dyDescent="0.35">
      <c r="M832" s="166"/>
      <c r="N832" s="166"/>
      <c r="O832" s="166"/>
      <c r="P832" s="181"/>
      <c r="R832" s="183"/>
      <c r="S832" s="183"/>
      <c r="T832" s="183"/>
      <c r="U832" s="183"/>
    </row>
    <row r="833" spans="13:21" x14ac:dyDescent="0.35">
      <c r="M833" s="166"/>
      <c r="N833" s="166"/>
      <c r="O833" s="166"/>
      <c r="P833" s="181"/>
      <c r="R833" s="183"/>
      <c r="S833" s="183"/>
      <c r="T833" s="183"/>
      <c r="U833" s="183"/>
    </row>
    <row r="834" spans="13:21" x14ac:dyDescent="0.35">
      <c r="M834" s="166"/>
      <c r="N834" s="166"/>
      <c r="O834" s="166"/>
      <c r="P834" s="181"/>
      <c r="R834" s="183"/>
      <c r="S834" s="183"/>
      <c r="T834" s="183"/>
      <c r="U834" s="183"/>
    </row>
    <row r="835" spans="13:21" x14ac:dyDescent="0.35">
      <c r="M835" s="166"/>
      <c r="N835" s="166"/>
      <c r="O835" s="166"/>
      <c r="P835" s="181"/>
      <c r="R835" s="183"/>
      <c r="S835" s="183"/>
      <c r="T835" s="183"/>
      <c r="U835" s="183"/>
    </row>
    <row r="836" spans="13:21" x14ac:dyDescent="0.35">
      <c r="M836" s="166"/>
      <c r="N836" s="166"/>
      <c r="O836" s="166"/>
      <c r="P836" s="181"/>
      <c r="R836" s="183"/>
      <c r="S836" s="183"/>
      <c r="T836" s="183"/>
      <c r="U836" s="183"/>
    </row>
    <row r="837" spans="13:21" x14ac:dyDescent="0.35">
      <c r="M837" s="166"/>
      <c r="N837" s="166"/>
      <c r="O837" s="166"/>
      <c r="P837" s="181"/>
      <c r="R837" s="183"/>
      <c r="S837" s="183"/>
      <c r="T837" s="183"/>
      <c r="U837" s="183"/>
    </row>
    <row r="838" spans="13:21" x14ac:dyDescent="0.35">
      <c r="M838" s="166"/>
      <c r="N838" s="166"/>
      <c r="O838" s="166"/>
      <c r="P838" s="181"/>
      <c r="R838" s="183"/>
      <c r="S838" s="183"/>
      <c r="T838" s="183"/>
      <c r="U838" s="183"/>
    </row>
    <row r="839" spans="13:21" x14ac:dyDescent="0.35">
      <c r="M839" s="166"/>
      <c r="N839" s="166"/>
      <c r="O839" s="166"/>
      <c r="P839" s="181"/>
      <c r="R839" s="183"/>
      <c r="S839" s="183"/>
      <c r="T839" s="183"/>
      <c r="U839" s="183"/>
    </row>
    <row r="840" spans="13:21" x14ac:dyDescent="0.35">
      <c r="M840" s="166"/>
      <c r="N840" s="166"/>
      <c r="O840" s="166"/>
      <c r="P840" s="181"/>
      <c r="R840" s="183"/>
      <c r="S840" s="183"/>
      <c r="T840" s="183"/>
      <c r="U840" s="183"/>
    </row>
    <row r="841" spans="13:21" x14ac:dyDescent="0.35">
      <c r="M841" s="166"/>
      <c r="N841" s="166"/>
      <c r="O841" s="166"/>
      <c r="P841" s="181"/>
      <c r="R841" s="183"/>
      <c r="S841" s="183"/>
      <c r="T841" s="183"/>
      <c r="U841" s="183"/>
    </row>
  </sheetData>
  <mergeCells count="21">
    <mergeCell ref="P6:P7"/>
    <mergeCell ref="Q6:Q7"/>
    <mergeCell ref="A67:F67"/>
    <mergeCell ref="A82:F82"/>
    <mergeCell ref="A110:F110"/>
    <mergeCell ref="L6:O6"/>
    <mergeCell ref="D4:F4"/>
    <mergeCell ref="G5:N5"/>
    <mergeCell ref="A6:A7"/>
    <mergeCell ref="B6:B7"/>
    <mergeCell ref="C6:C7"/>
    <mergeCell ref="D6:D7"/>
    <mergeCell ref="E6:E7"/>
    <mergeCell ref="F6:F7"/>
    <mergeCell ref="G6:G7"/>
    <mergeCell ref="H6:K6"/>
    <mergeCell ref="F465:M465"/>
    <mergeCell ref="A177:F177"/>
    <mergeCell ref="A262:F262"/>
    <mergeCell ref="A387:F387"/>
    <mergeCell ref="A459:F459"/>
  </mergeCells>
  <printOptions horizontalCentered="1"/>
  <pageMargins left="0" right="0" top="0" bottom="0" header="0" footer="0"/>
  <pageSetup paperSize="9" scale="43" fitToHeight="15" orientation="landscape" r:id="rId1"/>
  <headerFooter alignWithMargins="0"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JUDET</vt:lpstr>
      <vt:lpstr>Sheet1</vt:lpstr>
      <vt:lpstr>Sheet2</vt:lpstr>
      <vt:lpstr>JUDET!Print_Area</vt:lpstr>
      <vt:lpstr>JUDET!Print_Titles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 Catalin Dobrota</dc:creator>
  <cp:lastModifiedBy>Oana Constantinescu</cp:lastModifiedBy>
  <cp:lastPrinted>2026-03-11T12:02:43Z</cp:lastPrinted>
  <dcterms:created xsi:type="dcterms:W3CDTF">2023-03-01T12:03:54Z</dcterms:created>
  <dcterms:modified xsi:type="dcterms:W3CDTF">2026-03-11T12:02:48Z</dcterms:modified>
</cp:coreProperties>
</file>